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ej\Desktop\"/>
    </mc:Choice>
  </mc:AlternateContent>
  <xr:revisionPtr revIDLastSave="0" documentId="13_ncr:1_{45DA1866-E262-4F5C-B221-8D42E22982FF}" xr6:coauthVersionLast="43" xr6:coauthVersionMax="43" xr10:uidLastSave="{00000000-0000-0000-0000-000000000000}"/>
  <bookViews>
    <workbookView xWindow="-96" yWindow="-96" windowWidth="19392" windowHeight="10392" xr2:uid="{9ADC8233-532B-4108-A62B-29D196F42221}"/>
  </bookViews>
  <sheets>
    <sheet name="Model" sheetId="1" r:id="rId1"/>
    <sheet name="LIBOR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 l="1"/>
  <c r="EF45" i="1"/>
  <c r="EE45" i="1"/>
  <c r="ED45" i="1"/>
  <c r="EC45" i="1"/>
  <c r="EB45" i="1"/>
  <c r="EA45" i="1"/>
  <c r="DZ45" i="1"/>
  <c r="DY45" i="1"/>
  <c r="DX45" i="1"/>
  <c r="DW45" i="1"/>
  <c r="DV45" i="1"/>
  <c r="EF39" i="1"/>
  <c r="EE39" i="1"/>
  <c r="ED39" i="1"/>
  <c r="EC39" i="1"/>
  <c r="EB39" i="1"/>
  <c r="EA39" i="1"/>
  <c r="DZ39" i="1"/>
  <c r="DY39" i="1"/>
  <c r="DX39" i="1"/>
  <c r="DW39" i="1"/>
  <c r="DV39" i="1"/>
  <c r="EF31" i="1"/>
  <c r="EE31" i="1"/>
  <c r="ED31" i="1"/>
  <c r="EC31" i="1"/>
  <c r="EB31" i="1"/>
  <c r="EA31" i="1"/>
  <c r="DZ31" i="1"/>
  <c r="DY31" i="1"/>
  <c r="DX31" i="1"/>
  <c r="DW31" i="1"/>
  <c r="DV31" i="1"/>
  <c r="DU25" i="1"/>
  <c r="DV25" i="1" s="1"/>
  <c r="DW25" i="1" s="1"/>
  <c r="DX25" i="1" s="1"/>
  <c r="DY25" i="1" s="1"/>
  <c r="DZ25" i="1" s="1"/>
  <c r="EA25" i="1" s="1"/>
  <c r="EB25" i="1" s="1"/>
  <c r="EC25" i="1" s="1"/>
  <c r="ED25" i="1" s="1"/>
  <c r="EE25" i="1" s="1"/>
  <c r="EF25" i="1" s="1"/>
  <c r="I6" i="1"/>
  <c r="DT37" i="1" l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L5" i="1" l="1"/>
  <c r="L6" i="1" s="1"/>
  <c r="L7" i="1" s="1"/>
  <c r="L8" i="1" s="1"/>
  <c r="L9" i="1" s="1"/>
  <c r="L10" i="1" s="1"/>
  <c r="L11" i="1" s="1"/>
  <c r="L12" i="1" s="1"/>
  <c r="L13" i="1" s="1"/>
  <c r="L14" i="1" s="1"/>
  <c r="I17" i="1" s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D30" i="1"/>
  <c r="D29" i="1"/>
  <c r="DT54" i="1" l="1"/>
  <c r="DS54" i="1"/>
  <c r="DR54" i="1"/>
  <c r="DQ54" i="1"/>
  <c r="DP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U39" i="1" l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BL75" i="1" l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E45" i="1" l="1"/>
  <c r="D44" i="1"/>
  <c r="E44" i="1" s="1"/>
  <c r="D38" i="1"/>
  <c r="E38" i="1" s="1"/>
  <c r="E30" i="1"/>
  <c r="F60" i="1"/>
  <c r="G60" i="1" s="1"/>
  <c r="H60" i="1" s="1"/>
  <c r="I60" i="1" s="1"/>
  <c r="J60" i="1" s="1"/>
  <c r="K60" i="1" s="1"/>
  <c r="L60" i="1" s="1"/>
  <c r="M60" i="1" s="1"/>
  <c r="N60" i="1" s="1"/>
  <c r="O60" i="1" s="1"/>
  <c r="P60" i="1" s="1"/>
  <c r="Q60" i="1" s="1"/>
  <c r="R60" i="1" s="1"/>
  <c r="S60" i="1" s="1"/>
  <c r="T60" i="1" s="1"/>
  <c r="U60" i="1" s="1"/>
  <c r="V60" i="1" s="1"/>
  <c r="W60" i="1" s="1"/>
  <c r="X60" i="1" s="1"/>
  <c r="Y60" i="1" s="1"/>
  <c r="Z60" i="1" s="1"/>
  <c r="AA60" i="1" s="1"/>
  <c r="AB60" i="1" s="1"/>
  <c r="AC60" i="1" s="1"/>
  <c r="AD60" i="1" s="1"/>
  <c r="AE60" i="1" s="1"/>
  <c r="AF60" i="1" s="1"/>
  <c r="AG60" i="1" s="1"/>
  <c r="AH60" i="1" s="1"/>
  <c r="AI60" i="1" s="1"/>
  <c r="AJ60" i="1" s="1"/>
  <c r="AK60" i="1" s="1"/>
  <c r="AL60" i="1" s="1"/>
  <c r="AM60" i="1" s="1"/>
  <c r="AN60" i="1" s="1"/>
  <c r="AO60" i="1" s="1"/>
  <c r="AP60" i="1" s="1"/>
  <c r="AQ60" i="1" s="1"/>
  <c r="AR60" i="1" s="1"/>
  <c r="AS60" i="1" s="1"/>
  <c r="AT60" i="1" s="1"/>
  <c r="AU60" i="1" s="1"/>
  <c r="AV60" i="1" s="1"/>
  <c r="AW60" i="1" s="1"/>
  <c r="AX60" i="1" s="1"/>
  <c r="AY60" i="1" s="1"/>
  <c r="AZ60" i="1" s="1"/>
  <c r="BA60" i="1" s="1"/>
  <c r="BB60" i="1" s="1"/>
  <c r="BC60" i="1" s="1"/>
  <c r="BD60" i="1" s="1"/>
  <c r="BE60" i="1" s="1"/>
  <c r="BF60" i="1" s="1"/>
  <c r="BG60" i="1" s="1"/>
  <c r="BH60" i="1" s="1"/>
  <c r="BI60" i="1" s="1"/>
  <c r="BJ60" i="1" s="1"/>
  <c r="BK60" i="1" s="1"/>
  <c r="BL60" i="1" s="1"/>
  <c r="BM60" i="1" s="1"/>
  <c r="BN60" i="1" s="1"/>
  <c r="BO60" i="1" s="1"/>
  <c r="BP60" i="1" s="1"/>
  <c r="BQ60" i="1" s="1"/>
  <c r="BR60" i="1" s="1"/>
  <c r="BS60" i="1" s="1"/>
  <c r="BT60" i="1" s="1"/>
  <c r="BU60" i="1" s="1"/>
  <c r="BV60" i="1" s="1"/>
  <c r="BW60" i="1" s="1"/>
  <c r="BX60" i="1" s="1"/>
  <c r="BY60" i="1" s="1"/>
  <c r="BZ60" i="1" s="1"/>
  <c r="CA60" i="1" s="1"/>
  <c r="CB60" i="1" s="1"/>
  <c r="CC60" i="1" s="1"/>
  <c r="CD60" i="1" s="1"/>
  <c r="CE60" i="1" s="1"/>
  <c r="CF60" i="1" s="1"/>
  <c r="CG60" i="1" s="1"/>
  <c r="CH60" i="1" s="1"/>
  <c r="CI60" i="1" s="1"/>
  <c r="CJ60" i="1" s="1"/>
  <c r="CK60" i="1" s="1"/>
  <c r="CL60" i="1" s="1"/>
  <c r="CM60" i="1" s="1"/>
  <c r="CN60" i="1" s="1"/>
  <c r="CO60" i="1" s="1"/>
  <c r="CP60" i="1" s="1"/>
  <c r="CQ60" i="1" s="1"/>
  <c r="CR60" i="1" s="1"/>
  <c r="CS60" i="1" s="1"/>
  <c r="CT60" i="1" s="1"/>
  <c r="CU60" i="1" s="1"/>
  <c r="CV60" i="1" s="1"/>
  <c r="CW60" i="1" s="1"/>
  <c r="CX60" i="1" s="1"/>
  <c r="CY60" i="1" s="1"/>
  <c r="CZ60" i="1" s="1"/>
  <c r="DA60" i="1" s="1"/>
  <c r="DB60" i="1" s="1"/>
  <c r="DC60" i="1" s="1"/>
  <c r="DD60" i="1" s="1"/>
  <c r="DE60" i="1" s="1"/>
  <c r="DF60" i="1" s="1"/>
  <c r="DG60" i="1" s="1"/>
  <c r="DH60" i="1" s="1"/>
  <c r="DI60" i="1" s="1"/>
  <c r="DJ60" i="1" s="1"/>
  <c r="DK60" i="1" s="1"/>
  <c r="DL60" i="1" s="1"/>
  <c r="DM60" i="1" s="1"/>
  <c r="DN60" i="1" s="1"/>
  <c r="DO60" i="1" s="1"/>
  <c r="DP60" i="1" s="1"/>
  <c r="DQ60" i="1" s="1"/>
  <c r="DR60" i="1" s="1"/>
  <c r="DS60" i="1" s="1"/>
  <c r="DT60" i="1" s="1"/>
  <c r="D32" i="1" l="1"/>
  <c r="D40" i="1" s="1"/>
  <c r="D42" i="1" s="1"/>
  <c r="E29" i="1"/>
  <c r="E32" i="1" s="1"/>
  <c r="E40" i="1" s="1"/>
  <c r="F50" i="1"/>
  <c r="G50" i="1" s="1"/>
  <c r="H50" i="1" s="1"/>
  <c r="I50" i="1" s="1"/>
  <c r="J50" i="1" s="1"/>
  <c r="K50" i="1" s="1"/>
  <c r="L50" i="1" s="1"/>
  <c r="M50" i="1" s="1"/>
  <c r="N50" i="1" s="1"/>
  <c r="O50" i="1" s="1"/>
  <c r="P50" i="1" s="1"/>
  <c r="Q50" i="1" s="1"/>
  <c r="R50" i="1" s="1"/>
  <c r="S50" i="1" s="1"/>
  <c r="T50" i="1" s="1"/>
  <c r="U50" i="1" s="1"/>
  <c r="V50" i="1" s="1"/>
  <c r="W50" i="1" s="1"/>
  <c r="X50" i="1" s="1"/>
  <c r="Y50" i="1" s="1"/>
  <c r="Z50" i="1" s="1"/>
  <c r="AA50" i="1" s="1"/>
  <c r="AB50" i="1" s="1"/>
  <c r="AC50" i="1" s="1"/>
  <c r="AD50" i="1" s="1"/>
  <c r="AE50" i="1" s="1"/>
  <c r="AF50" i="1" s="1"/>
  <c r="AG50" i="1" s="1"/>
  <c r="AH50" i="1" s="1"/>
  <c r="AI50" i="1" s="1"/>
  <c r="AJ50" i="1" s="1"/>
  <c r="AK50" i="1" s="1"/>
  <c r="AL50" i="1" s="1"/>
  <c r="AM50" i="1" s="1"/>
  <c r="AN50" i="1" s="1"/>
  <c r="AO50" i="1" s="1"/>
  <c r="AP50" i="1" s="1"/>
  <c r="AQ50" i="1" s="1"/>
  <c r="AR50" i="1" s="1"/>
  <c r="AS50" i="1" s="1"/>
  <c r="AT50" i="1" s="1"/>
  <c r="AU50" i="1" s="1"/>
  <c r="AV50" i="1" s="1"/>
  <c r="AW50" i="1" s="1"/>
  <c r="AX50" i="1" s="1"/>
  <c r="AY50" i="1" s="1"/>
  <c r="AZ50" i="1" s="1"/>
  <c r="BA50" i="1" s="1"/>
  <c r="BB50" i="1" s="1"/>
  <c r="BC50" i="1" s="1"/>
  <c r="BD50" i="1" s="1"/>
  <c r="BE50" i="1" s="1"/>
  <c r="BF50" i="1" s="1"/>
  <c r="BG50" i="1" s="1"/>
  <c r="BH50" i="1" s="1"/>
  <c r="BI50" i="1" s="1"/>
  <c r="BJ50" i="1" s="1"/>
  <c r="BK50" i="1" s="1"/>
  <c r="BL50" i="1" s="1"/>
  <c r="BM50" i="1" s="1"/>
  <c r="BN50" i="1" s="1"/>
  <c r="BO50" i="1" s="1"/>
  <c r="BP50" i="1" s="1"/>
  <c r="BQ50" i="1" s="1"/>
  <c r="BR50" i="1" s="1"/>
  <c r="BS50" i="1" s="1"/>
  <c r="BT50" i="1" s="1"/>
  <c r="BU50" i="1" s="1"/>
  <c r="BV50" i="1" s="1"/>
  <c r="BW50" i="1" s="1"/>
  <c r="BX50" i="1" s="1"/>
  <c r="BY50" i="1" s="1"/>
  <c r="BZ50" i="1" s="1"/>
  <c r="CA50" i="1" s="1"/>
  <c r="CB50" i="1" s="1"/>
  <c r="CC50" i="1" s="1"/>
  <c r="CD50" i="1" s="1"/>
  <c r="CE50" i="1" s="1"/>
  <c r="CF50" i="1" s="1"/>
  <c r="CG50" i="1" s="1"/>
  <c r="CH50" i="1" s="1"/>
  <c r="CI50" i="1" s="1"/>
  <c r="CJ50" i="1" s="1"/>
  <c r="CK50" i="1" s="1"/>
  <c r="CL50" i="1" s="1"/>
  <c r="CM50" i="1" s="1"/>
  <c r="CN50" i="1" s="1"/>
  <c r="CO50" i="1" s="1"/>
  <c r="CP50" i="1" s="1"/>
  <c r="CQ50" i="1" s="1"/>
  <c r="CR50" i="1" s="1"/>
  <c r="CS50" i="1" s="1"/>
  <c r="CT50" i="1" s="1"/>
  <c r="CU50" i="1" s="1"/>
  <c r="CV50" i="1" s="1"/>
  <c r="CW50" i="1" s="1"/>
  <c r="CX50" i="1" s="1"/>
  <c r="CY50" i="1" s="1"/>
  <c r="CZ50" i="1" s="1"/>
  <c r="DA50" i="1" s="1"/>
  <c r="DB50" i="1" s="1"/>
  <c r="DC50" i="1" s="1"/>
  <c r="DD50" i="1" s="1"/>
  <c r="DE50" i="1" s="1"/>
  <c r="DF50" i="1" s="1"/>
  <c r="DG50" i="1" s="1"/>
  <c r="DH50" i="1" s="1"/>
  <c r="DI50" i="1" s="1"/>
  <c r="DJ50" i="1" s="1"/>
  <c r="DK50" i="1" s="1"/>
  <c r="DL50" i="1" s="1"/>
  <c r="DM50" i="1" s="1"/>
  <c r="DN50" i="1" s="1"/>
  <c r="DO50" i="1" s="1"/>
  <c r="DP50" i="1" s="1"/>
  <c r="DQ50" i="1" s="1"/>
  <c r="DR50" i="1" s="1"/>
  <c r="DS50" i="1" s="1"/>
  <c r="DT50" i="1" s="1"/>
  <c r="E42" i="1" l="1"/>
  <c r="E47" i="1" s="1"/>
  <c r="D47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F38" i="1"/>
  <c r="F25" i="1"/>
  <c r="G25" i="1" s="1"/>
  <c r="H25" i="1" s="1"/>
  <c r="I25" i="1" s="1"/>
  <c r="J25" i="1" s="1"/>
  <c r="K25" i="1" s="1"/>
  <c r="L25" i="1" s="1"/>
  <c r="M25" i="1" s="1"/>
  <c r="N25" i="1" s="1"/>
  <c r="O25" i="1" s="1"/>
  <c r="P25" i="1" s="1"/>
  <c r="Q25" i="1" s="1"/>
  <c r="R25" i="1" s="1"/>
  <c r="S25" i="1" s="1"/>
  <c r="T25" i="1" s="1"/>
  <c r="U25" i="1" s="1"/>
  <c r="V25" i="1" s="1"/>
  <c r="W25" i="1" s="1"/>
  <c r="X25" i="1" s="1"/>
  <c r="Y25" i="1" s="1"/>
  <c r="Z25" i="1" s="1"/>
  <c r="AA25" i="1" s="1"/>
  <c r="AB25" i="1" s="1"/>
  <c r="AC25" i="1" s="1"/>
  <c r="AD25" i="1" s="1"/>
  <c r="AE25" i="1" s="1"/>
  <c r="AF25" i="1" s="1"/>
  <c r="AG25" i="1" s="1"/>
  <c r="AH25" i="1" s="1"/>
  <c r="AI25" i="1" s="1"/>
  <c r="AJ25" i="1" s="1"/>
  <c r="AK25" i="1" s="1"/>
  <c r="AL25" i="1" s="1"/>
  <c r="AM25" i="1" s="1"/>
  <c r="AN25" i="1" s="1"/>
  <c r="AO25" i="1" s="1"/>
  <c r="AP25" i="1" s="1"/>
  <c r="AQ25" i="1" s="1"/>
  <c r="AR25" i="1" s="1"/>
  <c r="AS25" i="1" s="1"/>
  <c r="AT25" i="1" s="1"/>
  <c r="AU25" i="1" s="1"/>
  <c r="AV25" i="1" s="1"/>
  <c r="AW25" i="1" s="1"/>
  <c r="AX25" i="1" s="1"/>
  <c r="AY25" i="1" s="1"/>
  <c r="AZ25" i="1" s="1"/>
  <c r="BA25" i="1" s="1"/>
  <c r="BB25" i="1" s="1"/>
  <c r="BC25" i="1" s="1"/>
  <c r="BD25" i="1" s="1"/>
  <c r="BE25" i="1" s="1"/>
  <c r="BF25" i="1" s="1"/>
  <c r="BG25" i="1" s="1"/>
  <c r="BH25" i="1" s="1"/>
  <c r="BI25" i="1" s="1"/>
  <c r="BJ25" i="1" s="1"/>
  <c r="BK25" i="1" s="1"/>
  <c r="BL25" i="1" s="1"/>
  <c r="BM25" i="1" s="1"/>
  <c r="BN25" i="1" s="1"/>
  <c r="BO25" i="1" s="1"/>
  <c r="BP25" i="1" s="1"/>
  <c r="BQ25" i="1" s="1"/>
  <c r="BR25" i="1" s="1"/>
  <c r="BS25" i="1" s="1"/>
  <c r="BT25" i="1" s="1"/>
  <c r="BU25" i="1" s="1"/>
  <c r="BV25" i="1" s="1"/>
  <c r="BW25" i="1" s="1"/>
  <c r="BX25" i="1" s="1"/>
  <c r="BY25" i="1" s="1"/>
  <c r="BZ25" i="1" s="1"/>
  <c r="CA25" i="1" s="1"/>
  <c r="CB25" i="1" s="1"/>
  <c r="CC25" i="1" s="1"/>
  <c r="CD25" i="1" s="1"/>
  <c r="CE25" i="1" s="1"/>
  <c r="CF25" i="1" s="1"/>
  <c r="CG25" i="1" s="1"/>
  <c r="CH25" i="1" s="1"/>
  <c r="CI25" i="1" s="1"/>
  <c r="CJ25" i="1" s="1"/>
  <c r="CK25" i="1" s="1"/>
  <c r="CL25" i="1" s="1"/>
  <c r="CM25" i="1" s="1"/>
  <c r="CN25" i="1" s="1"/>
  <c r="CO25" i="1" s="1"/>
  <c r="CP25" i="1" s="1"/>
  <c r="CQ25" i="1" s="1"/>
  <c r="CR25" i="1" s="1"/>
  <c r="CS25" i="1" s="1"/>
  <c r="CT25" i="1" s="1"/>
  <c r="CU25" i="1" s="1"/>
  <c r="CV25" i="1" s="1"/>
  <c r="CW25" i="1" s="1"/>
  <c r="CX25" i="1" s="1"/>
  <c r="CY25" i="1" s="1"/>
  <c r="CZ25" i="1" s="1"/>
  <c r="DA25" i="1" s="1"/>
  <c r="DB25" i="1" s="1"/>
  <c r="DC25" i="1" s="1"/>
  <c r="DD25" i="1" s="1"/>
  <c r="DE25" i="1" s="1"/>
  <c r="DF25" i="1" s="1"/>
  <c r="DG25" i="1" s="1"/>
  <c r="DH25" i="1" s="1"/>
  <c r="DI25" i="1" s="1"/>
  <c r="DJ25" i="1" s="1"/>
  <c r="DK25" i="1" s="1"/>
  <c r="DL25" i="1" s="1"/>
  <c r="DM25" i="1" s="1"/>
  <c r="DN25" i="1" s="1"/>
  <c r="DO25" i="1" s="1"/>
  <c r="DP25" i="1" s="1"/>
  <c r="DQ25" i="1" s="1"/>
  <c r="DR25" i="1" s="1"/>
  <c r="DS25" i="1" s="1"/>
  <c r="DT25" i="1" s="1"/>
  <c r="E65" i="1" l="1"/>
  <c r="E67" i="1" s="1"/>
  <c r="E73" i="1"/>
  <c r="F30" i="1"/>
  <c r="G30" i="1" s="1"/>
  <c r="H30" i="1" s="1"/>
  <c r="I30" i="1" s="1"/>
  <c r="J30" i="1" s="1"/>
  <c r="K30" i="1" s="1"/>
  <c r="L30" i="1" s="1"/>
  <c r="M30" i="1" s="1"/>
  <c r="N30" i="1" s="1"/>
  <c r="O30" i="1" s="1"/>
  <c r="P30" i="1" s="1"/>
  <c r="Q30" i="1" s="1"/>
  <c r="R30" i="1" s="1"/>
  <c r="S30" i="1" s="1"/>
  <c r="T30" i="1" s="1"/>
  <c r="U30" i="1" s="1"/>
  <c r="V30" i="1" s="1"/>
  <c r="W30" i="1" s="1"/>
  <c r="X30" i="1" s="1"/>
  <c r="Y30" i="1" s="1"/>
  <c r="Z30" i="1" s="1"/>
  <c r="AA30" i="1" s="1"/>
  <c r="AB30" i="1" s="1"/>
  <c r="AC30" i="1" s="1"/>
  <c r="AD30" i="1" s="1"/>
  <c r="AE30" i="1" s="1"/>
  <c r="AF30" i="1" s="1"/>
  <c r="AG30" i="1" s="1"/>
  <c r="AH30" i="1" s="1"/>
  <c r="AI30" i="1" s="1"/>
  <c r="AJ30" i="1" s="1"/>
  <c r="AK30" i="1" s="1"/>
  <c r="AL30" i="1" s="1"/>
  <c r="AM30" i="1" s="1"/>
  <c r="AN30" i="1" s="1"/>
  <c r="AO30" i="1" s="1"/>
  <c r="AP30" i="1" s="1"/>
  <c r="AQ30" i="1" s="1"/>
  <c r="AR30" i="1" s="1"/>
  <c r="AS30" i="1" s="1"/>
  <c r="AT30" i="1" s="1"/>
  <c r="AU30" i="1" s="1"/>
  <c r="AV30" i="1" s="1"/>
  <c r="AW30" i="1" s="1"/>
  <c r="AX30" i="1" s="1"/>
  <c r="AY30" i="1" s="1"/>
  <c r="AZ30" i="1" s="1"/>
  <c r="BA30" i="1" s="1"/>
  <c r="BB30" i="1" s="1"/>
  <c r="BC30" i="1" s="1"/>
  <c r="BD30" i="1" s="1"/>
  <c r="BE30" i="1" s="1"/>
  <c r="BF30" i="1" s="1"/>
  <c r="BG30" i="1" s="1"/>
  <c r="BH30" i="1" s="1"/>
  <c r="BI30" i="1" s="1"/>
  <c r="BJ30" i="1" s="1"/>
  <c r="BK30" i="1" s="1"/>
  <c r="BL30" i="1" s="1"/>
  <c r="BM30" i="1" s="1"/>
  <c r="BN30" i="1" s="1"/>
  <c r="BO30" i="1" s="1"/>
  <c r="BP30" i="1" s="1"/>
  <c r="BQ30" i="1" s="1"/>
  <c r="BR30" i="1" s="1"/>
  <c r="BS30" i="1" s="1"/>
  <c r="BT30" i="1" s="1"/>
  <c r="BU30" i="1" s="1"/>
  <c r="BV30" i="1" s="1"/>
  <c r="BW30" i="1" s="1"/>
  <c r="BX30" i="1" s="1"/>
  <c r="BY30" i="1" s="1"/>
  <c r="BZ30" i="1" s="1"/>
  <c r="CA30" i="1" s="1"/>
  <c r="CB30" i="1" s="1"/>
  <c r="CC30" i="1" s="1"/>
  <c r="CD30" i="1" s="1"/>
  <c r="CE30" i="1" s="1"/>
  <c r="CF30" i="1" s="1"/>
  <c r="CG30" i="1" s="1"/>
  <c r="CH30" i="1" s="1"/>
  <c r="CI30" i="1" s="1"/>
  <c r="CJ30" i="1" s="1"/>
  <c r="CK30" i="1" s="1"/>
  <c r="CL30" i="1" s="1"/>
  <c r="CM30" i="1" s="1"/>
  <c r="CN30" i="1" s="1"/>
  <c r="CO30" i="1" s="1"/>
  <c r="CP30" i="1" s="1"/>
  <c r="CQ30" i="1" s="1"/>
  <c r="CR30" i="1" s="1"/>
  <c r="CS30" i="1" s="1"/>
  <c r="CT30" i="1" s="1"/>
  <c r="CU30" i="1" s="1"/>
  <c r="CV30" i="1" s="1"/>
  <c r="CW30" i="1" s="1"/>
  <c r="CX30" i="1" s="1"/>
  <c r="CY30" i="1" s="1"/>
  <c r="CZ30" i="1" s="1"/>
  <c r="DA30" i="1" s="1"/>
  <c r="DB30" i="1" s="1"/>
  <c r="DC30" i="1" s="1"/>
  <c r="DD30" i="1" s="1"/>
  <c r="DE30" i="1" s="1"/>
  <c r="DF30" i="1" s="1"/>
  <c r="DG30" i="1" s="1"/>
  <c r="DH30" i="1" s="1"/>
  <c r="DI30" i="1" s="1"/>
  <c r="DJ30" i="1" s="1"/>
  <c r="DK30" i="1" s="1"/>
  <c r="DL30" i="1" s="1"/>
  <c r="DM30" i="1" s="1"/>
  <c r="DN30" i="1" s="1"/>
  <c r="DO30" i="1" s="1"/>
  <c r="DP30" i="1" s="1"/>
  <c r="DQ30" i="1" s="1"/>
  <c r="DR30" i="1" s="1"/>
  <c r="DS30" i="1" s="1"/>
  <c r="DT30" i="1" s="1"/>
  <c r="DU30" i="1" s="1"/>
  <c r="DV30" i="1" s="1"/>
  <c r="DW30" i="1" s="1"/>
  <c r="DX30" i="1" s="1"/>
  <c r="DY30" i="1" s="1"/>
  <c r="DZ30" i="1" s="1"/>
  <c r="EA30" i="1" s="1"/>
  <c r="EB30" i="1" s="1"/>
  <c r="EC30" i="1" s="1"/>
  <c r="ED30" i="1" s="1"/>
  <c r="EE30" i="1" s="1"/>
  <c r="EF30" i="1" s="1"/>
  <c r="G38" i="1"/>
  <c r="H38" i="1" s="1"/>
  <c r="I38" i="1" s="1"/>
  <c r="F29" i="1"/>
  <c r="G29" i="1" s="1"/>
  <c r="H29" i="1" s="1"/>
  <c r="F44" i="1"/>
  <c r="G44" i="1" s="1"/>
  <c r="H44" i="1" s="1"/>
  <c r="I44" i="1" s="1"/>
  <c r="J44" i="1" s="1"/>
  <c r="K44" i="1" s="1"/>
  <c r="L44" i="1" s="1"/>
  <c r="M44" i="1" s="1"/>
  <c r="N44" i="1" s="1"/>
  <c r="O44" i="1" s="1"/>
  <c r="P44" i="1" s="1"/>
  <c r="Q44" i="1" s="1"/>
  <c r="R44" i="1" s="1"/>
  <c r="S44" i="1" s="1"/>
  <c r="T44" i="1" s="1"/>
  <c r="U44" i="1" s="1"/>
  <c r="V44" i="1" s="1"/>
  <c r="W44" i="1" s="1"/>
  <c r="X44" i="1" s="1"/>
  <c r="Y44" i="1" s="1"/>
  <c r="Z44" i="1" s="1"/>
  <c r="AA44" i="1" s="1"/>
  <c r="AB44" i="1" s="1"/>
  <c r="AC44" i="1" s="1"/>
  <c r="AD44" i="1" s="1"/>
  <c r="AE44" i="1" s="1"/>
  <c r="AF44" i="1" s="1"/>
  <c r="AG44" i="1" s="1"/>
  <c r="AH44" i="1" s="1"/>
  <c r="AI44" i="1" s="1"/>
  <c r="AJ44" i="1" s="1"/>
  <c r="AK44" i="1" s="1"/>
  <c r="AL44" i="1" s="1"/>
  <c r="AM44" i="1" s="1"/>
  <c r="AN44" i="1" s="1"/>
  <c r="AO44" i="1" s="1"/>
  <c r="AP44" i="1" s="1"/>
  <c r="AQ44" i="1" s="1"/>
  <c r="AR44" i="1" s="1"/>
  <c r="AS44" i="1" s="1"/>
  <c r="AT44" i="1" s="1"/>
  <c r="AU44" i="1" s="1"/>
  <c r="AV44" i="1" s="1"/>
  <c r="AW44" i="1" s="1"/>
  <c r="AX44" i="1" s="1"/>
  <c r="AY44" i="1" s="1"/>
  <c r="AZ44" i="1" s="1"/>
  <c r="BA44" i="1" s="1"/>
  <c r="BB44" i="1" s="1"/>
  <c r="BC44" i="1" s="1"/>
  <c r="BD44" i="1" s="1"/>
  <c r="BE44" i="1" s="1"/>
  <c r="BF44" i="1" s="1"/>
  <c r="BG44" i="1" s="1"/>
  <c r="BH44" i="1" s="1"/>
  <c r="BI44" i="1" s="1"/>
  <c r="BJ44" i="1" s="1"/>
  <c r="BK44" i="1" s="1"/>
  <c r="BL44" i="1" s="1"/>
  <c r="BM44" i="1" s="1"/>
  <c r="BN44" i="1" s="1"/>
  <c r="BO44" i="1" s="1"/>
  <c r="BP44" i="1" s="1"/>
  <c r="BQ44" i="1" s="1"/>
  <c r="BR44" i="1" s="1"/>
  <c r="BS44" i="1" s="1"/>
  <c r="BT44" i="1" s="1"/>
  <c r="BU44" i="1" s="1"/>
  <c r="BV44" i="1" s="1"/>
  <c r="BW44" i="1" s="1"/>
  <c r="BX44" i="1" s="1"/>
  <c r="BY44" i="1" s="1"/>
  <c r="BZ44" i="1" s="1"/>
  <c r="CA44" i="1" s="1"/>
  <c r="CB44" i="1" s="1"/>
  <c r="CC44" i="1" s="1"/>
  <c r="CD44" i="1" s="1"/>
  <c r="CE44" i="1" s="1"/>
  <c r="CF44" i="1" s="1"/>
  <c r="CG44" i="1" s="1"/>
  <c r="CH44" i="1" s="1"/>
  <c r="CI44" i="1" s="1"/>
  <c r="CJ44" i="1" s="1"/>
  <c r="CK44" i="1" s="1"/>
  <c r="CL44" i="1" s="1"/>
  <c r="CM44" i="1" s="1"/>
  <c r="CN44" i="1" s="1"/>
  <c r="CO44" i="1" s="1"/>
  <c r="CP44" i="1" s="1"/>
  <c r="CQ44" i="1" s="1"/>
  <c r="CR44" i="1" s="1"/>
  <c r="CS44" i="1" s="1"/>
  <c r="CT44" i="1" s="1"/>
  <c r="CU44" i="1" s="1"/>
  <c r="CV44" i="1" s="1"/>
  <c r="CW44" i="1" s="1"/>
  <c r="CX44" i="1" s="1"/>
  <c r="CY44" i="1" s="1"/>
  <c r="CZ44" i="1" s="1"/>
  <c r="DA44" i="1" s="1"/>
  <c r="DB44" i="1" s="1"/>
  <c r="DC44" i="1" s="1"/>
  <c r="DD44" i="1" s="1"/>
  <c r="DE44" i="1" s="1"/>
  <c r="DF44" i="1" s="1"/>
  <c r="DG44" i="1" s="1"/>
  <c r="DH44" i="1" s="1"/>
  <c r="DI44" i="1" s="1"/>
  <c r="DJ44" i="1" s="1"/>
  <c r="DK44" i="1" s="1"/>
  <c r="DL44" i="1" s="1"/>
  <c r="DM44" i="1" s="1"/>
  <c r="DN44" i="1" s="1"/>
  <c r="DO44" i="1" s="1"/>
  <c r="DP44" i="1" s="1"/>
  <c r="DQ44" i="1" s="1"/>
  <c r="DR44" i="1" s="1"/>
  <c r="DS44" i="1" s="1"/>
  <c r="DT44" i="1" s="1"/>
  <c r="DU44" i="1" s="1"/>
  <c r="DV44" i="1" s="1"/>
  <c r="DW44" i="1" s="1"/>
  <c r="DX44" i="1" s="1"/>
  <c r="DY44" i="1" s="1"/>
  <c r="DZ44" i="1" s="1"/>
  <c r="EA44" i="1" s="1"/>
  <c r="EB44" i="1" s="1"/>
  <c r="EC44" i="1" s="1"/>
  <c r="ED44" i="1" s="1"/>
  <c r="EE44" i="1" s="1"/>
  <c r="EF44" i="1" s="1"/>
  <c r="F32" i="1" l="1"/>
  <c r="F40" i="1" s="1"/>
  <c r="G32" i="1"/>
  <c r="G40" i="1" s="1"/>
  <c r="J38" i="1"/>
  <c r="I29" i="1"/>
  <c r="H32" i="1"/>
  <c r="F42" i="1" l="1"/>
  <c r="F47" i="1" s="1"/>
  <c r="G42" i="1"/>
  <c r="G47" i="1" s="1"/>
  <c r="H40" i="1"/>
  <c r="K38" i="1"/>
  <c r="J29" i="1"/>
  <c r="I32" i="1"/>
  <c r="G73" i="1" l="1"/>
  <c r="G65" i="1"/>
  <c r="G67" i="1" s="1"/>
  <c r="F73" i="1"/>
  <c r="F65" i="1"/>
  <c r="F67" i="1" s="1"/>
  <c r="H42" i="1"/>
  <c r="H47" i="1" s="1"/>
  <c r="I40" i="1"/>
  <c r="L38" i="1"/>
  <c r="K29" i="1"/>
  <c r="J32" i="1"/>
  <c r="H65" i="1" l="1"/>
  <c r="H67" i="1" s="1"/>
  <c r="H73" i="1"/>
  <c r="I42" i="1"/>
  <c r="I47" i="1" s="1"/>
  <c r="J40" i="1"/>
  <c r="M38" i="1"/>
  <c r="L29" i="1"/>
  <c r="K32" i="1"/>
  <c r="I65" i="1" l="1"/>
  <c r="I67" i="1" s="1"/>
  <c r="I73" i="1"/>
  <c r="J42" i="1"/>
  <c r="J47" i="1" s="1"/>
  <c r="K40" i="1"/>
  <c r="N38" i="1"/>
  <c r="M29" i="1"/>
  <c r="L32" i="1"/>
  <c r="J73" i="1" l="1"/>
  <c r="J65" i="1"/>
  <c r="J67" i="1" s="1"/>
  <c r="K42" i="1"/>
  <c r="K47" i="1" s="1"/>
  <c r="L40" i="1"/>
  <c r="O38" i="1"/>
  <c r="N29" i="1"/>
  <c r="M32" i="1"/>
  <c r="K73" i="1" l="1"/>
  <c r="K65" i="1"/>
  <c r="K67" i="1" s="1"/>
  <c r="L42" i="1"/>
  <c r="L47" i="1" s="1"/>
  <c r="M40" i="1"/>
  <c r="P38" i="1"/>
  <c r="O29" i="1"/>
  <c r="N32" i="1"/>
  <c r="L73" i="1" l="1"/>
  <c r="L65" i="1"/>
  <c r="L67" i="1" s="1"/>
  <c r="M42" i="1"/>
  <c r="M47" i="1" s="1"/>
  <c r="N40" i="1"/>
  <c r="Q38" i="1"/>
  <c r="P29" i="1"/>
  <c r="O32" i="1"/>
  <c r="M73" i="1" l="1"/>
  <c r="M65" i="1"/>
  <c r="M67" i="1" s="1"/>
  <c r="N42" i="1"/>
  <c r="N47" i="1" s="1"/>
  <c r="O40" i="1"/>
  <c r="R38" i="1"/>
  <c r="Q29" i="1"/>
  <c r="P32" i="1"/>
  <c r="N73" i="1" l="1"/>
  <c r="N65" i="1"/>
  <c r="N67" i="1" s="1"/>
  <c r="O42" i="1"/>
  <c r="O47" i="1" s="1"/>
  <c r="P40" i="1"/>
  <c r="S38" i="1"/>
  <c r="R29" i="1"/>
  <c r="Q32" i="1"/>
  <c r="O73" i="1" l="1"/>
  <c r="O65" i="1"/>
  <c r="O67" i="1" s="1"/>
  <c r="P42" i="1"/>
  <c r="P47" i="1" s="1"/>
  <c r="Q40" i="1"/>
  <c r="T38" i="1"/>
  <c r="S29" i="1"/>
  <c r="R32" i="1"/>
  <c r="I8" i="1" l="1"/>
  <c r="P73" i="1"/>
  <c r="P65" i="1"/>
  <c r="P67" i="1" s="1"/>
  <c r="Q47" i="1"/>
  <c r="Q73" i="1" s="1"/>
  <c r="Q42" i="1"/>
  <c r="R40" i="1"/>
  <c r="U38" i="1"/>
  <c r="T29" i="1"/>
  <c r="S32" i="1"/>
  <c r="Q65" i="1" l="1"/>
  <c r="Q67" i="1" s="1"/>
  <c r="R42" i="1"/>
  <c r="R47" i="1" s="1"/>
  <c r="D64" i="1"/>
  <c r="D67" i="1" s="1"/>
  <c r="I11" i="1"/>
  <c r="D72" i="1" s="1"/>
  <c r="D77" i="1" s="1"/>
  <c r="I12" i="1"/>
  <c r="E53" i="1" s="1"/>
  <c r="S40" i="1"/>
  <c r="V38" i="1"/>
  <c r="U29" i="1"/>
  <c r="T32" i="1"/>
  <c r="R73" i="1" l="1"/>
  <c r="R65" i="1"/>
  <c r="R67" i="1" s="1"/>
  <c r="S42" i="1"/>
  <c r="S47" i="1" s="1"/>
  <c r="E57" i="1"/>
  <c r="F53" i="1" s="1"/>
  <c r="E55" i="1"/>
  <c r="E74" i="1" s="1"/>
  <c r="E77" i="1" s="1"/>
  <c r="T40" i="1"/>
  <c r="W38" i="1"/>
  <c r="V29" i="1"/>
  <c r="U32" i="1"/>
  <c r="S73" i="1" l="1"/>
  <c r="S65" i="1"/>
  <c r="S67" i="1" s="1"/>
  <c r="F55" i="1"/>
  <c r="F74" i="1" s="1"/>
  <c r="F77" i="1" s="1"/>
  <c r="F57" i="1"/>
  <c r="G53" i="1" s="1"/>
  <c r="T42" i="1"/>
  <c r="T47" i="1" s="1"/>
  <c r="U40" i="1"/>
  <c r="X38" i="1"/>
  <c r="W29" i="1"/>
  <c r="V32" i="1"/>
  <c r="T73" i="1" l="1"/>
  <c r="T65" i="1"/>
  <c r="T67" i="1" s="1"/>
  <c r="G55" i="1"/>
  <c r="G74" i="1" s="1"/>
  <c r="G77" i="1" s="1"/>
  <c r="G57" i="1"/>
  <c r="H53" i="1" s="1"/>
  <c r="U42" i="1"/>
  <c r="U47" i="1" s="1"/>
  <c r="V40" i="1"/>
  <c r="Y38" i="1"/>
  <c r="X29" i="1"/>
  <c r="W32" i="1"/>
  <c r="U73" i="1" l="1"/>
  <c r="U65" i="1"/>
  <c r="U67" i="1" s="1"/>
  <c r="V42" i="1"/>
  <c r="V47" i="1" s="1"/>
  <c r="H57" i="1"/>
  <c r="I53" i="1" s="1"/>
  <c r="H55" i="1"/>
  <c r="H74" i="1" s="1"/>
  <c r="H77" i="1" s="1"/>
  <c r="W40" i="1"/>
  <c r="Z38" i="1"/>
  <c r="Y29" i="1"/>
  <c r="X32" i="1"/>
  <c r="V73" i="1" l="1"/>
  <c r="V65" i="1"/>
  <c r="V67" i="1" s="1"/>
  <c r="W42" i="1"/>
  <c r="W47" i="1" s="1"/>
  <c r="I55" i="1"/>
  <c r="I74" i="1" s="1"/>
  <c r="I77" i="1" s="1"/>
  <c r="I57" i="1"/>
  <c r="J53" i="1" s="1"/>
  <c r="X40" i="1"/>
  <c r="AA38" i="1"/>
  <c r="Z29" i="1"/>
  <c r="Y32" i="1"/>
  <c r="W73" i="1" l="1"/>
  <c r="W65" i="1"/>
  <c r="W67" i="1" s="1"/>
  <c r="X42" i="1"/>
  <c r="X47" i="1" s="1"/>
  <c r="J55" i="1"/>
  <c r="J74" i="1" s="1"/>
  <c r="J77" i="1" s="1"/>
  <c r="J57" i="1"/>
  <c r="K53" i="1" s="1"/>
  <c r="Y40" i="1"/>
  <c r="AB38" i="1"/>
  <c r="AA29" i="1"/>
  <c r="Z32" i="1"/>
  <c r="X65" i="1" l="1"/>
  <c r="X67" i="1" s="1"/>
  <c r="X73" i="1"/>
  <c r="Y42" i="1"/>
  <c r="Y47" i="1" s="1"/>
  <c r="K55" i="1"/>
  <c r="K74" i="1" s="1"/>
  <c r="K77" i="1" s="1"/>
  <c r="K57" i="1"/>
  <c r="L53" i="1" s="1"/>
  <c r="Z40" i="1"/>
  <c r="AC38" i="1"/>
  <c r="AB29" i="1"/>
  <c r="AA32" i="1"/>
  <c r="Y65" i="1" l="1"/>
  <c r="Y67" i="1" s="1"/>
  <c r="Y73" i="1"/>
  <c r="Z42" i="1"/>
  <c r="Z47" i="1" s="1"/>
  <c r="L57" i="1"/>
  <c r="M53" i="1" s="1"/>
  <c r="L55" i="1"/>
  <c r="L74" i="1" s="1"/>
  <c r="L77" i="1" s="1"/>
  <c r="AA40" i="1"/>
  <c r="AD38" i="1"/>
  <c r="AC29" i="1"/>
  <c r="AB32" i="1"/>
  <c r="Z73" i="1" l="1"/>
  <c r="Z65" i="1"/>
  <c r="Z67" i="1" s="1"/>
  <c r="AA42" i="1"/>
  <c r="AA47" i="1" s="1"/>
  <c r="M55" i="1"/>
  <c r="M74" i="1" s="1"/>
  <c r="M77" i="1" s="1"/>
  <c r="M57" i="1"/>
  <c r="N53" i="1" s="1"/>
  <c r="AB40" i="1"/>
  <c r="AE38" i="1"/>
  <c r="AD29" i="1"/>
  <c r="AC32" i="1"/>
  <c r="AA73" i="1" l="1"/>
  <c r="AA65" i="1"/>
  <c r="AA67" i="1" s="1"/>
  <c r="AB42" i="1"/>
  <c r="AB47" i="1" s="1"/>
  <c r="N55" i="1"/>
  <c r="N74" i="1" s="1"/>
  <c r="N77" i="1" s="1"/>
  <c r="N57" i="1"/>
  <c r="O53" i="1" s="1"/>
  <c r="AC40" i="1"/>
  <c r="AF38" i="1"/>
  <c r="AE29" i="1"/>
  <c r="AD32" i="1"/>
  <c r="AB73" i="1" l="1"/>
  <c r="AB65" i="1"/>
  <c r="AB67" i="1" s="1"/>
  <c r="AC42" i="1"/>
  <c r="AC47" i="1" s="1"/>
  <c r="O57" i="1"/>
  <c r="P53" i="1" s="1"/>
  <c r="O55" i="1"/>
  <c r="O74" i="1" s="1"/>
  <c r="O77" i="1" s="1"/>
  <c r="AD40" i="1"/>
  <c r="AG38" i="1"/>
  <c r="AF29" i="1"/>
  <c r="AE32" i="1"/>
  <c r="AC73" i="1" l="1"/>
  <c r="AC65" i="1"/>
  <c r="AC67" i="1" s="1"/>
  <c r="P55" i="1"/>
  <c r="P74" i="1" s="1"/>
  <c r="P77" i="1" s="1"/>
  <c r="P57" i="1"/>
  <c r="Q53" i="1" s="1"/>
  <c r="AD42" i="1"/>
  <c r="AD47" i="1" s="1"/>
  <c r="AE40" i="1"/>
  <c r="AH38" i="1"/>
  <c r="AG29" i="1"/>
  <c r="AF32" i="1"/>
  <c r="AD65" i="1" l="1"/>
  <c r="AD67" i="1" s="1"/>
  <c r="AD73" i="1"/>
  <c r="Q55" i="1"/>
  <c r="Q74" i="1" s="1"/>
  <c r="Q77" i="1" s="1"/>
  <c r="Q57" i="1"/>
  <c r="R53" i="1" s="1"/>
  <c r="AE42" i="1"/>
  <c r="AE47" i="1" s="1"/>
  <c r="AF40" i="1"/>
  <c r="AI38" i="1"/>
  <c r="AH29" i="1"/>
  <c r="AG32" i="1"/>
  <c r="AE73" i="1" l="1"/>
  <c r="AE65" i="1"/>
  <c r="AE67" i="1" s="1"/>
  <c r="R55" i="1"/>
  <c r="R74" i="1" s="1"/>
  <c r="R77" i="1" s="1"/>
  <c r="R57" i="1"/>
  <c r="S53" i="1" s="1"/>
  <c r="AF42" i="1"/>
  <c r="AF47" i="1" s="1"/>
  <c r="AG40" i="1"/>
  <c r="AJ38" i="1"/>
  <c r="AI29" i="1"/>
  <c r="AH32" i="1"/>
  <c r="AF73" i="1" l="1"/>
  <c r="AF65" i="1"/>
  <c r="AF67" i="1" s="1"/>
  <c r="S55" i="1"/>
  <c r="S74" i="1" s="1"/>
  <c r="S77" i="1" s="1"/>
  <c r="S57" i="1"/>
  <c r="T53" i="1" s="1"/>
  <c r="AG42" i="1"/>
  <c r="AG47" i="1" s="1"/>
  <c r="AH40" i="1"/>
  <c r="AK38" i="1"/>
  <c r="AJ29" i="1"/>
  <c r="AI32" i="1"/>
  <c r="AG65" i="1" l="1"/>
  <c r="AG67" i="1" s="1"/>
  <c r="AG73" i="1"/>
  <c r="T55" i="1"/>
  <c r="T74" i="1" s="1"/>
  <c r="T77" i="1" s="1"/>
  <c r="T57" i="1"/>
  <c r="U53" i="1" s="1"/>
  <c r="AH47" i="1"/>
  <c r="AH73" i="1" s="1"/>
  <c r="AH42" i="1"/>
  <c r="AH65" i="1"/>
  <c r="AH67" i="1" s="1"/>
  <c r="AI40" i="1"/>
  <c r="AL38" i="1"/>
  <c r="AK29" i="1"/>
  <c r="AJ32" i="1"/>
  <c r="U55" i="1" l="1"/>
  <c r="U74" i="1" s="1"/>
  <c r="U77" i="1" s="1"/>
  <c r="U57" i="1"/>
  <c r="V53" i="1" s="1"/>
  <c r="AI42" i="1"/>
  <c r="AI47" i="1" s="1"/>
  <c r="AJ40" i="1"/>
  <c r="AM38" i="1"/>
  <c r="AL29" i="1"/>
  <c r="AK32" i="1"/>
  <c r="AI73" i="1" l="1"/>
  <c r="AI65" i="1"/>
  <c r="AI67" i="1" s="1"/>
  <c r="V57" i="1"/>
  <c r="W53" i="1" s="1"/>
  <c r="V55" i="1"/>
  <c r="V74" i="1" s="1"/>
  <c r="V77" i="1" s="1"/>
  <c r="AJ42" i="1"/>
  <c r="AJ47" i="1" s="1"/>
  <c r="AK40" i="1"/>
  <c r="AN38" i="1"/>
  <c r="AM29" i="1"/>
  <c r="AL32" i="1"/>
  <c r="AJ73" i="1" l="1"/>
  <c r="AJ65" i="1"/>
  <c r="AJ67" i="1" s="1"/>
  <c r="AK42" i="1"/>
  <c r="AK47" i="1" s="1"/>
  <c r="W55" i="1"/>
  <c r="W74" i="1" s="1"/>
  <c r="W77" i="1" s="1"/>
  <c r="W57" i="1"/>
  <c r="X53" i="1" s="1"/>
  <c r="AL40" i="1"/>
  <c r="AO38" i="1"/>
  <c r="AN29" i="1"/>
  <c r="AM32" i="1"/>
  <c r="AK73" i="1" l="1"/>
  <c r="AK65" i="1"/>
  <c r="AK67" i="1" s="1"/>
  <c r="AL42" i="1"/>
  <c r="AL47" i="1" s="1"/>
  <c r="X57" i="1"/>
  <c r="Y53" i="1" s="1"/>
  <c r="X55" i="1"/>
  <c r="X74" i="1" s="1"/>
  <c r="X77" i="1" s="1"/>
  <c r="AM40" i="1"/>
  <c r="AP38" i="1"/>
  <c r="AO29" i="1"/>
  <c r="AN32" i="1"/>
  <c r="AL73" i="1" l="1"/>
  <c r="AL65" i="1"/>
  <c r="AL67" i="1" s="1"/>
  <c r="Y55" i="1"/>
  <c r="Y74" i="1" s="1"/>
  <c r="Y77" i="1" s="1"/>
  <c r="Y57" i="1"/>
  <c r="Z53" i="1" s="1"/>
  <c r="AM42" i="1"/>
  <c r="AM47" i="1" s="1"/>
  <c r="AN40" i="1"/>
  <c r="AQ38" i="1"/>
  <c r="AP29" i="1"/>
  <c r="AO32" i="1"/>
  <c r="AM73" i="1" l="1"/>
  <c r="AM65" i="1"/>
  <c r="AM67" i="1" s="1"/>
  <c r="AN42" i="1"/>
  <c r="AN47" i="1" s="1"/>
  <c r="Z57" i="1"/>
  <c r="AA53" i="1" s="1"/>
  <c r="Z55" i="1"/>
  <c r="Z74" i="1" s="1"/>
  <c r="Z77" i="1" s="1"/>
  <c r="AO40" i="1"/>
  <c r="AR38" i="1"/>
  <c r="AQ29" i="1"/>
  <c r="AP32" i="1"/>
  <c r="AN73" i="1" l="1"/>
  <c r="AN65" i="1"/>
  <c r="AN67" i="1" s="1"/>
  <c r="AO42" i="1"/>
  <c r="AO47" i="1" s="1"/>
  <c r="AA57" i="1"/>
  <c r="AB53" i="1" s="1"/>
  <c r="AA55" i="1"/>
  <c r="AA74" i="1" s="1"/>
  <c r="AA77" i="1" s="1"/>
  <c r="AP40" i="1"/>
  <c r="AS38" i="1"/>
  <c r="AR29" i="1"/>
  <c r="AQ32" i="1"/>
  <c r="AO73" i="1" l="1"/>
  <c r="AO65" i="1"/>
  <c r="AO67" i="1" s="1"/>
  <c r="AP42" i="1"/>
  <c r="AP47" i="1" s="1"/>
  <c r="AB57" i="1"/>
  <c r="AC53" i="1" s="1"/>
  <c r="AB55" i="1"/>
  <c r="AB74" i="1" s="1"/>
  <c r="AB77" i="1" s="1"/>
  <c r="AQ40" i="1"/>
  <c r="AT38" i="1"/>
  <c r="AS29" i="1"/>
  <c r="AR32" i="1"/>
  <c r="AP73" i="1" l="1"/>
  <c r="AP65" i="1"/>
  <c r="AP67" i="1" s="1"/>
  <c r="AQ42" i="1"/>
  <c r="AQ47" i="1" s="1"/>
  <c r="AC55" i="1"/>
  <c r="AC74" i="1" s="1"/>
  <c r="AC77" i="1" s="1"/>
  <c r="AC57" i="1"/>
  <c r="AD53" i="1" s="1"/>
  <c r="AR40" i="1"/>
  <c r="AU38" i="1"/>
  <c r="AT29" i="1"/>
  <c r="AS32" i="1"/>
  <c r="AQ73" i="1" l="1"/>
  <c r="AQ65" i="1"/>
  <c r="AQ67" i="1" s="1"/>
  <c r="AR42" i="1"/>
  <c r="AR47" i="1" s="1"/>
  <c r="AD55" i="1"/>
  <c r="AD74" i="1" s="1"/>
  <c r="AD77" i="1" s="1"/>
  <c r="AD57" i="1"/>
  <c r="AE53" i="1" s="1"/>
  <c r="AS40" i="1"/>
  <c r="AV38" i="1"/>
  <c r="AU29" i="1"/>
  <c r="AT32" i="1"/>
  <c r="AR73" i="1" l="1"/>
  <c r="AR65" i="1"/>
  <c r="AR67" i="1" s="1"/>
  <c r="AS42" i="1"/>
  <c r="AS47" i="1" s="1"/>
  <c r="AE55" i="1"/>
  <c r="AE74" i="1" s="1"/>
  <c r="AE77" i="1" s="1"/>
  <c r="AE57" i="1"/>
  <c r="AF53" i="1" s="1"/>
  <c r="AT40" i="1"/>
  <c r="AW38" i="1"/>
  <c r="AV29" i="1"/>
  <c r="AU32" i="1"/>
  <c r="AS65" i="1" l="1"/>
  <c r="AS67" i="1" s="1"/>
  <c r="AS73" i="1"/>
  <c r="AT42" i="1"/>
  <c r="AT47" i="1" s="1"/>
  <c r="AF57" i="1"/>
  <c r="AG53" i="1" s="1"/>
  <c r="AF55" i="1"/>
  <c r="AF74" i="1" s="1"/>
  <c r="AF77" i="1" s="1"/>
  <c r="AU40" i="1"/>
  <c r="AX38" i="1"/>
  <c r="AW29" i="1"/>
  <c r="AV32" i="1"/>
  <c r="AT73" i="1" l="1"/>
  <c r="AT65" i="1"/>
  <c r="AT67" i="1" s="1"/>
  <c r="AU42" i="1"/>
  <c r="AU47" i="1" s="1"/>
  <c r="AG57" i="1"/>
  <c r="AH53" i="1" s="1"/>
  <c r="AG55" i="1"/>
  <c r="AG74" i="1" s="1"/>
  <c r="AG77" i="1" s="1"/>
  <c r="AV40" i="1"/>
  <c r="AY38" i="1"/>
  <c r="AX29" i="1"/>
  <c r="AW32" i="1"/>
  <c r="AU73" i="1" l="1"/>
  <c r="AU65" i="1"/>
  <c r="AU67" i="1" s="1"/>
  <c r="AV42" i="1"/>
  <c r="AV47" i="1" s="1"/>
  <c r="AH55" i="1"/>
  <c r="AH74" i="1" s="1"/>
  <c r="AH77" i="1" s="1"/>
  <c r="AH57" i="1"/>
  <c r="AI53" i="1" s="1"/>
  <c r="AW40" i="1"/>
  <c r="AZ38" i="1"/>
  <c r="AY29" i="1"/>
  <c r="AX32" i="1"/>
  <c r="AV73" i="1" l="1"/>
  <c r="AV65" i="1"/>
  <c r="AV67" i="1" s="1"/>
  <c r="AW42" i="1"/>
  <c r="AW47" i="1" s="1"/>
  <c r="AI57" i="1"/>
  <c r="AJ53" i="1" s="1"/>
  <c r="AI55" i="1"/>
  <c r="AI74" i="1" s="1"/>
  <c r="AI77" i="1" s="1"/>
  <c r="AX40" i="1"/>
  <c r="BA38" i="1"/>
  <c r="AZ29" i="1"/>
  <c r="AY32" i="1"/>
  <c r="AW73" i="1" l="1"/>
  <c r="AW65" i="1"/>
  <c r="AW67" i="1" s="1"/>
  <c r="AX42" i="1"/>
  <c r="AX47" i="1" s="1"/>
  <c r="AJ55" i="1"/>
  <c r="AJ74" i="1" s="1"/>
  <c r="AJ77" i="1" s="1"/>
  <c r="AJ57" i="1"/>
  <c r="AK53" i="1" s="1"/>
  <c r="AY40" i="1"/>
  <c r="BB38" i="1"/>
  <c r="BA29" i="1"/>
  <c r="AZ32" i="1"/>
  <c r="AX73" i="1" l="1"/>
  <c r="AX65" i="1"/>
  <c r="AX67" i="1" s="1"/>
  <c r="AK55" i="1"/>
  <c r="AK74" i="1" s="1"/>
  <c r="AK77" i="1" s="1"/>
  <c r="AK57" i="1"/>
  <c r="AL53" i="1" s="1"/>
  <c r="AY42" i="1"/>
  <c r="AY47" i="1" s="1"/>
  <c r="AZ40" i="1"/>
  <c r="BC38" i="1"/>
  <c r="BB29" i="1"/>
  <c r="BA32" i="1"/>
  <c r="AY65" i="1" l="1"/>
  <c r="AY67" i="1" s="1"/>
  <c r="AY73" i="1"/>
  <c r="AL57" i="1"/>
  <c r="AM53" i="1" s="1"/>
  <c r="AL55" i="1"/>
  <c r="AL74" i="1" s="1"/>
  <c r="AL77" i="1" s="1"/>
  <c r="AZ42" i="1"/>
  <c r="AZ47" i="1" s="1"/>
  <c r="BA40" i="1"/>
  <c r="BD38" i="1"/>
  <c r="BC29" i="1"/>
  <c r="BB32" i="1"/>
  <c r="AZ65" i="1" l="1"/>
  <c r="AZ67" i="1" s="1"/>
  <c r="AZ73" i="1"/>
  <c r="BA42" i="1"/>
  <c r="BA47" i="1" s="1"/>
  <c r="AM55" i="1"/>
  <c r="AM74" i="1" s="1"/>
  <c r="AM77" i="1" s="1"/>
  <c r="AM57" i="1"/>
  <c r="AN53" i="1" s="1"/>
  <c r="BB40" i="1"/>
  <c r="BE38" i="1"/>
  <c r="BD29" i="1"/>
  <c r="BC32" i="1"/>
  <c r="BA73" i="1" l="1"/>
  <c r="BA65" i="1"/>
  <c r="BA67" i="1" s="1"/>
  <c r="AN57" i="1"/>
  <c r="AO53" i="1" s="1"/>
  <c r="AN55" i="1"/>
  <c r="AN74" i="1" s="1"/>
  <c r="AN77" i="1" s="1"/>
  <c r="BB42" i="1"/>
  <c r="BB47" i="1" s="1"/>
  <c r="BC40" i="1"/>
  <c r="BF38" i="1"/>
  <c r="BE29" i="1"/>
  <c r="BD32" i="1"/>
  <c r="BB73" i="1" l="1"/>
  <c r="BB65" i="1"/>
  <c r="BB67" i="1" s="1"/>
  <c r="BC42" i="1"/>
  <c r="BC47" i="1" s="1"/>
  <c r="AO57" i="1"/>
  <c r="AP53" i="1" s="1"/>
  <c r="AO55" i="1"/>
  <c r="AO74" i="1" s="1"/>
  <c r="AO77" i="1" s="1"/>
  <c r="BD40" i="1"/>
  <c r="BG38" i="1"/>
  <c r="BF29" i="1"/>
  <c r="BE32" i="1"/>
  <c r="BC73" i="1" l="1"/>
  <c r="BC65" i="1"/>
  <c r="BC67" i="1" s="1"/>
  <c r="BD42" i="1"/>
  <c r="BD47" i="1" s="1"/>
  <c r="AP55" i="1"/>
  <c r="AP74" i="1" s="1"/>
  <c r="AP77" i="1" s="1"/>
  <c r="AP57" i="1"/>
  <c r="AQ53" i="1" s="1"/>
  <c r="BE40" i="1"/>
  <c r="BH38" i="1"/>
  <c r="BG29" i="1"/>
  <c r="BF32" i="1"/>
  <c r="BD73" i="1" l="1"/>
  <c r="BD65" i="1"/>
  <c r="BD67" i="1" s="1"/>
  <c r="BE42" i="1"/>
  <c r="BE47" i="1" s="1"/>
  <c r="AQ57" i="1"/>
  <c r="AR53" i="1" s="1"/>
  <c r="AQ55" i="1"/>
  <c r="AQ74" i="1" s="1"/>
  <c r="AQ77" i="1" s="1"/>
  <c r="BF40" i="1"/>
  <c r="BI38" i="1"/>
  <c r="BH29" i="1"/>
  <c r="BG32" i="1"/>
  <c r="BE65" i="1" l="1"/>
  <c r="BE67" i="1" s="1"/>
  <c r="BE73" i="1"/>
  <c r="BF42" i="1"/>
  <c r="BF47" i="1" s="1"/>
  <c r="AR55" i="1"/>
  <c r="AR74" i="1" s="1"/>
  <c r="AR77" i="1" s="1"/>
  <c r="AR57" i="1"/>
  <c r="AS53" i="1" s="1"/>
  <c r="BG40" i="1"/>
  <c r="BJ38" i="1"/>
  <c r="BI29" i="1"/>
  <c r="BH32" i="1"/>
  <c r="BF73" i="1" l="1"/>
  <c r="BF65" i="1"/>
  <c r="BF67" i="1" s="1"/>
  <c r="BG42" i="1"/>
  <c r="BG47" i="1" s="1"/>
  <c r="AS55" i="1"/>
  <c r="AS74" i="1" s="1"/>
  <c r="AS77" i="1" s="1"/>
  <c r="AS57" i="1"/>
  <c r="AT53" i="1" s="1"/>
  <c r="BH40" i="1"/>
  <c r="BK38" i="1"/>
  <c r="BJ29" i="1"/>
  <c r="BI32" i="1"/>
  <c r="BG73" i="1" l="1"/>
  <c r="BG65" i="1"/>
  <c r="BG67" i="1" s="1"/>
  <c r="BH42" i="1"/>
  <c r="BH47" i="1" s="1"/>
  <c r="AT55" i="1"/>
  <c r="AT74" i="1" s="1"/>
  <c r="AT77" i="1" s="1"/>
  <c r="AT57" i="1"/>
  <c r="AU53" i="1" s="1"/>
  <c r="BI40" i="1"/>
  <c r="BL38" i="1"/>
  <c r="BK29" i="1"/>
  <c r="BJ32" i="1"/>
  <c r="BH65" i="1" l="1"/>
  <c r="BH67" i="1" s="1"/>
  <c r="BH73" i="1"/>
  <c r="BI42" i="1"/>
  <c r="BI47" i="1" s="1"/>
  <c r="AU55" i="1"/>
  <c r="AU74" i="1" s="1"/>
  <c r="AU77" i="1" s="1"/>
  <c r="AU57" i="1"/>
  <c r="AV53" i="1" s="1"/>
  <c r="BJ40" i="1"/>
  <c r="BM38" i="1"/>
  <c r="BL29" i="1"/>
  <c r="BK32" i="1"/>
  <c r="BI73" i="1" l="1"/>
  <c r="BI65" i="1"/>
  <c r="BI67" i="1" s="1"/>
  <c r="BJ42" i="1"/>
  <c r="BJ47" i="1" s="1"/>
  <c r="AV55" i="1"/>
  <c r="AV74" i="1" s="1"/>
  <c r="AV77" i="1" s="1"/>
  <c r="AV57" i="1"/>
  <c r="AW53" i="1" s="1"/>
  <c r="BK40" i="1"/>
  <c r="BN38" i="1"/>
  <c r="BM29" i="1"/>
  <c r="BL32" i="1"/>
  <c r="BJ73" i="1" l="1"/>
  <c r="BJ65" i="1"/>
  <c r="BJ67" i="1" s="1"/>
  <c r="BK42" i="1"/>
  <c r="BK47" i="1" s="1"/>
  <c r="AW55" i="1"/>
  <c r="AW74" i="1" s="1"/>
  <c r="AW77" i="1" s="1"/>
  <c r="AW57" i="1"/>
  <c r="AX53" i="1" s="1"/>
  <c r="BL40" i="1"/>
  <c r="BO38" i="1"/>
  <c r="BN29" i="1"/>
  <c r="BM32" i="1"/>
  <c r="BK73" i="1" l="1"/>
  <c r="BK65" i="1"/>
  <c r="BK67" i="1" s="1"/>
  <c r="BL42" i="1"/>
  <c r="BL47" i="1" s="1"/>
  <c r="AX55" i="1"/>
  <c r="AX74" i="1" s="1"/>
  <c r="AX77" i="1" s="1"/>
  <c r="AX57" i="1"/>
  <c r="AY53" i="1" s="1"/>
  <c r="BM40" i="1"/>
  <c r="BP38" i="1"/>
  <c r="BO29" i="1"/>
  <c r="BN32" i="1"/>
  <c r="BL73" i="1" l="1"/>
  <c r="BL65" i="1"/>
  <c r="BL67" i="1" s="1"/>
  <c r="BM42" i="1"/>
  <c r="BM47" i="1" s="1"/>
  <c r="AY55" i="1"/>
  <c r="AY74" i="1" s="1"/>
  <c r="AY77" i="1" s="1"/>
  <c r="AY57" i="1"/>
  <c r="AZ53" i="1" s="1"/>
  <c r="BN40" i="1"/>
  <c r="BQ38" i="1"/>
  <c r="BP29" i="1"/>
  <c r="BO32" i="1"/>
  <c r="BM73" i="1" l="1"/>
  <c r="BM65" i="1"/>
  <c r="BM67" i="1" s="1"/>
  <c r="AZ55" i="1"/>
  <c r="AZ74" i="1" s="1"/>
  <c r="AZ77" i="1" s="1"/>
  <c r="AZ57" i="1"/>
  <c r="BA53" i="1" s="1"/>
  <c r="BN42" i="1"/>
  <c r="BN47" i="1" s="1"/>
  <c r="BO40" i="1"/>
  <c r="BR38" i="1"/>
  <c r="BQ29" i="1"/>
  <c r="BP32" i="1"/>
  <c r="BN73" i="1" l="1"/>
  <c r="BN65" i="1"/>
  <c r="BN67" i="1" s="1"/>
  <c r="BA55" i="1"/>
  <c r="BA74" i="1" s="1"/>
  <c r="BA77" i="1" s="1"/>
  <c r="BA57" i="1"/>
  <c r="BB53" i="1" s="1"/>
  <c r="BO42" i="1"/>
  <c r="BO47" i="1" s="1"/>
  <c r="BP40" i="1"/>
  <c r="BS38" i="1"/>
  <c r="BR29" i="1"/>
  <c r="BQ32" i="1"/>
  <c r="BO73" i="1" l="1"/>
  <c r="BO65" i="1"/>
  <c r="BO67" i="1" s="1"/>
  <c r="BB55" i="1"/>
  <c r="BB74" i="1" s="1"/>
  <c r="BB77" i="1" s="1"/>
  <c r="BB57" i="1"/>
  <c r="BC53" i="1" s="1"/>
  <c r="BP42" i="1"/>
  <c r="BP47" i="1" s="1"/>
  <c r="BQ40" i="1"/>
  <c r="BT38" i="1"/>
  <c r="BS29" i="1"/>
  <c r="BR32" i="1"/>
  <c r="BP73" i="1" l="1"/>
  <c r="BP65" i="1"/>
  <c r="BP67" i="1" s="1"/>
  <c r="BC55" i="1"/>
  <c r="BC74" i="1" s="1"/>
  <c r="BC77" i="1" s="1"/>
  <c r="BC57" i="1"/>
  <c r="BD53" i="1" s="1"/>
  <c r="BQ42" i="1"/>
  <c r="BQ47" i="1" s="1"/>
  <c r="BR40" i="1"/>
  <c r="BU38" i="1"/>
  <c r="BT29" i="1"/>
  <c r="BS32" i="1"/>
  <c r="BQ65" i="1" l="1"/>
  <c r="BQ67" i="1" s="1"/>
  <c r="BQ73" i="1"/>
  <c r="BD55" i="1"/>
  <c r="BD74" i="1" s="1"/>
  <c r="BD77" i="1" s="1"/>
  <c r="BD57" i="1"/>
  <c r="BE53" i="1" s="1"/>
  <c r="BR42" i="1"/>
  <c r="BR47" i="1" s="1"/>
  <c r="BS40" i="1"/>
  <c r="BV38" i="1"/>
  <c r="BU29" i="1"/>
  <c r="BT32" i="1"/>
  <c r="BR73" i="1" l="1"/>
  <c r="BR65" i="1"/>
  <c r="BR67" i="1" s="1"/>
  <c r="BE57" i="1"/>
  <c r="BF53" i="1" s="1"/>
  <c r="BE55" i="1"/>
  <c r="BE74" i="1" s="1"/>
  <c r="BE77" i="1" s="1"/>
  <c r="BS42" i="1"/>
  <c r="BS47" i="1" s="1"/>
  <c r="BT40" i="1"/>
  <c r="BW38" i="1"/>
  <c r="BV29" i="1"/>
  <c r="BU32" i="1"/>
  <c r="BS73" i="1" l="1"/>
  <c r="BS65" i="1"/>
  <c r="BS67" i="1" s="1"/>
  <c r="BF55" i="1"/>
  <c r="BF74" i="1" s="1"/>
  <c r="BF77" i="1" s="1"/>
  <c r="BF57" i="1"/>
  <c r="BG53" i="1" s="1"/>
  <c r="BT42" i="1"/>
  <c r="BT47" i="1" s="1"/>
  <c r="BU40" i="1"/>
  <c r="BX38" i="1"/>
  <c r="BW29" i="1"/>
  <c r="BV32" i="1"/>
  <c r="BT73" i="1" l="1"/>
  <c r="BT65" i="1"/>
  <c r="BT67" i="1" s="1"/>
  <c r="BG55" i="1"/>
  <c r="BG74" i="1" s="1"/>
  <c r="BG77" i="1" s="1"/>
  <c r="BG57" i="1"/>
  <c r="BH53" i="1" s="1"/>
  <c r="BU42" i="1"/>
  <c r="BU47" i="1" s="1"/>
  <c r="BV40" i="1"/>
  <c r="BY38" i="1"/>
  <c r="BX29" i="1"/>
  <c r="BW32" i="1"/>
  <c r="BU73" i="1" l="1"/>
  <c r="BU65" i="1"/>
  <c r="BU67" i="1" s="1"/>
  <c r="BH57" i="1"/>
  <c r="BI53" i="1" s="1"/>
  <c r="BH55" i="1"/>
  <c r="BH74" i="1" s="1"/>
  <c r="BH77" i="1" s="1"/>
  <c r="BV42" i="1"/>
  <c r="BV47" i="1" s="1"/>
  <c r="BW40" i="1"/>
  <c r="BZ38" i="1"/>
  <c r="BY29" i="1"/>
  <c r="BX32" i="1"/>
  <c r="BV73" i="1" l="1"/>
  <c r="BV65" i="1"/>
  <c r="BV67" i="1" s="1"/>
  <c r="BW42" i="1"/>
  <c r="BW47" i="1" s="1"/>
  <c r="BI55" i="1"/>
  <c r="BI74" i="1" s="1"/>
  <c r="BI77" i="1" s="1"/>
  <c r="BI57" i="1"/>
  <c r="BJ53" i="1" s="1"/>
  <c r="BX40" i="1"/>
  <c r="CA38" i="1"/>
  <c r="BZ29" i="1"/>
  <c r="BY32" i="1"/>
  <c r="BW73" i="1" l="1"/>
  <c r="BW65" i="1"/>
  <c r="BW67" i="1" s="1"/>
  <c r="BJ57" i="1"/>
  <c r="BK53" i="1" s="1"/>
  <c r="BJ55" i="1"/>
  <c r="BJ74" i="1" s="1"/>
  <c r="BJ77" i="1" s="1"/>
  <c r="BX42" i="1"/>
  <c r="BX47" i="1" s="1"/>
  <c r="BY40" i="1"/>
  <c r="CB38" i="1"/>
  <c r="CA29" i="1"/>
  <c r="BZ32" i="1"/>
  <c r="BX65" i="1" l="1"/>
  <c r="BX67" i="1" s="1"/>
  <c r="BX73" i="1"/>
  <c r="BY42" i="1"/>
  <c r="BY47" i="1" s="1"/>
  <c r="BK55" i="1"/>
  <c r="BK74" i="1" s="1"/>
  <c r="BK77" i="1" s="1"/>
  <c r="BK57" i="1"/>
  <c r="BL53" i="1" s="1"/>
  <c r="BZ40" i="1"/>
  <c r="CC38" i="1"/>
  <c r="CB29" i="1"/>
  <c r="CA32" i="1"/>
  <c r="BY73" i="1" l="1"/>
  <c r="BY65" i="1"/>
  <c r="BY67" i="1" s="1"/>
  <c r="BZ42" i="1"/>
  <c r="BZ47" i="1" s="1"/>
  <c r="BL55" i="1"/>
  <c r="BL74" i="1" s="1"/>
  <c r="BL77" i="1" s="1"/>
  <c r="BL57" i="1"/>
  <c r="BM53" i="1" s="1"/>
  <c r="CA40" i="1"/>
  <c r="CD38" i="1"/>
  <c r="CC29" i="1"/>
  <c r="CB32" i="1"/>
  <c r="BZ65" i="1" l="1"/>
  <c r="BZ67" i="1" s="1"/>
  <c r="BZ73" i="1"/>
  <c r="CA42" i="1"/>
  <c r="CA47" i="1" s="1"/>
  <c r="DK56" i="1"/>
  <c r="CU56" i="1"/>
  <c r="CE56" i="1"/>
  <c r="BO56" i="1"/>
  <c r="BO75" i="1" s="1"/>
  <c r="CV56" i="1"/>
  <c r="DR56" i="1"/>
  <c r="DB56" i="1"/>
  <c r="CL56" i="1"/>
  <c r="BV56" i="1"/>
  <c r="BT56" i="1"/>
  <c r="BT75" i="1" s="1"/>
  <c r="DE56" i="1"/>
  <c r="CO56" i="1"/>
  <c r="BY56" i="1"/>
  <c r="DP56" i="1"/>
  <c r="BX56" i="1"/>
  <c r="CF56" i="1"/>
  <c r="DG56" i="1"/>
  <c r="CQ56" i="1"/>
  <c r="CA56" i="1"/>
  <c r="BN56" i="1"/>
  <c r="BN75" i="1" s="1"/>
  <c r="CJ56" i="1"/>
  <c r="DN56" i="1"/>
  <c r="CX56" i="1"/>
  <c r="CH56" i="1"/>
  <c r="BR56" i="1"/>
  <c r="BR75" i="1" s="1"/>
  <c r="DQ56" i="1"/>
  <c r="DA56" i="1"/>
  <c r="CK56" i="1"/>
  <c r="BU56" i="1"/>
  <c r="BU75" i="1" s="1"/>
  <c r="CZ56" i="1"/>
  <c r="CR56" i="1"/>
  <c r="DS56" i="1"/>
  <c r="DC56" i="1"/>
  <c r="CM56" i="1"/>
  <c r="BW56" i="1"/>
  <c r="DL56" i="1"/>
  <c r="CB56" i="1"/>
  <c r="DJ56" i="1"/>
  <c r="CT56" i="1"/>
  <c r="CD56" i="1"/>
  <c r="DH56" i="1"/>
  <c r="DM56" i="1"/>
  <c r="CW56" i="1"/>
  <c r="CG56" i="1"/>
  <c r="BQ56" i="1"/>
  <c r="BQ75" i="1" s="1"/>
  <c r="DO56" i="1"/>
  <c r="CY56" i="1"/>
  <c r="CI56" i="1"/>
  <c r="BS56" i="1"/>
  <c r="BS75" i="1" s="1"/>
  <c r="DD56" i="1"/>
  <c r="BP56" i="1"/>
  <c r="BP75" i="1" s="1"/>
  <c r="DF56" i="1"/>
  <c r="CP56" i="1"/>
  <c r="BZ56" i="1"/>
  <c r="CN56" i="1"/>
  <c r="DI56" i="1"/>
  <c r="CS56" i="1"/>
  <c r="CC56" i="1"/>
  <c r="BM56" i="1"/>
  <c r="BM75" i="1" s="1"/>
  <c r="BM55" i="1"/>
  <c r="BM74" i="1" s="1"/>
  <c r="BM57" i="1"/>
  <c r="BN53" i="1" s="1"/>
  <c r="CB40" i="1"/>
  <c r="CE38" i="1"/>
  <c r="CD29" i="1"/>
  <c r="CC32" i="1"/>
  <c r="BM77" i="1" l="1"/>
  <c r="CA65" i="1"/>
  <c r="CA67" i="1" s="1"/>
  <c r="CA73" i="1"/>
  <c r="CB47" i="1"/>
  <c r="CB42" i="1"/>
  <c r="BN55" i="1"/>
  <c r="BN74" i="1" s="1"/>
  <c r="BN77" i="1" s="1"/>
  <c r="BN57" i="1"/>
  <c r="BO53" i="1" s="1"/>
  <c r="CB73" i="1"/>
  <c r="CB65" i="1"/>
  <c r="CB67" i="1" s="1"/>
  <c r="CC40" i="1"/>
  <c r="CF38" i="1"/>
  <c r="CE29" i="1"/>
  <c r="CD32" i="1"/>
  <c r="CC42" i="1" l="1"/>
  <c r="CC47" i="1" s="1"/>
  <c r="BO57" i="1"/>
  <c r="BP53" i="1" s="1"/>
  <c r="BO55" i="1"/>
  <c r="BO74" i="1" s="1"/>
  <c r="BO77" i="1" s="1"/>
  <c r="BW75" i="1"/>
  <c r="BV75" i="1"/>
  <c r="CD40" i="1"/>
  <c r="CG38" i="1"/>
  <c r="CF29" i="1"/>
  <c r="CE32" i="1"/>
  <c r="CC65" i="1" l="1"/>
  <c r="CC67" i="1" s="1"/>
  <c r="CC73" i="1"/>
  <c r="BP55" i="1"/>
  <c r="BP74" i="1" s="1"/>
  <c r="BP77" i="1" s="1"/>
  <c r="BP57" i="1"/>
  <c r="BQ53" i="1" s="1"/>
  <c r="CD42" i="1"/>
  <c r="CD47" i="1" s="1"/>
  <c r="CE40" i="1"/>
  <c r="CH38" i="1"/>
  <c r="CG29" i="1"/>
  <c r="CF32" i="1"/>
  <c r="CD73" i="1" l="1"/>
  <c r="CD65" i="1"/>
  <c r="CD67" i="1" s="1"/>
  <c r="CE42" i="1"/>
  <c r="CE47" i="1" s="1"/>
  <c r="BQ55" i="1"/>
  <c r="BQ74" i="1" s="1"/>
  <c r="BQ77" i="1" s="1"/>
  <c r="BQ57" i="1"/>
  <c r="BR53" i="1" s="1"/>
  <c r="CF40" i="1"/>
  <c r="CI38" i="1"/>
  <c r="CH29" i="1"/>
  <c r="CG32" i="1"/>
  <c r="CE73" i="1" l="1"/>
  <c r="CE65" i="1"/>
  <c r="CE67" i="1" s="1"/>
  <c r="CF42" i="1"/>
  <c r="CF47" i="1" s="1"/>
  <c r="BR55" i="1"/>
  <c r="BR74" i="1" s="1"/>
  <c r="BR77" i="1" s="1"/>
  <c r="BR57" i="1"/>
  <c r="BS53" i="1" s="1"/>
  <c r="BX75" i="1"/>
  <c r="CG40" i="1"/>
  <c r="CJ38" i="1"/>
  <c r="CI29" i="1"/>
  <c r="CH32" i="1"/>
  <c r="CF73" i="1" l="1"/>
  <c r="CF65" i="1"/>
  <c r="CF67" i="1" s="1"/>
  <c r="BS55" i="1"/>
  <c r="BS74" i="1" s="1"/>
  <c r="BS77" i="1" s="1"/>
  <c r="BS57" i="1"/>
  <c r="BT53" i="1" s="1"/>
  <c r="CG42" i="1"/>
  <c r="CG47" i="1" s="1"/>
  <c r="BY75" i="1"/>
  <c r="CH40" i="1"/>
  <c r="CK38" i="1"/>
  <c r="CJ29" i="1"/>
  <c r="CI32" i="1"/>
  <c r="CG73" i="1" l="1"/>
  <c r="CG65" i="1"/>
  <c r="CG67" i="1" s="1"/>
  <c r="BT55" i="1"/>
  <c r="BT74" i="1" s="1"/>
  <c r="BT77" i="1" s="1"/>
  <c r="BT57" i="1"/>
  <c r="BU53" i="1" s="1"/>
  <c r="CH42" i="1"/>
  <c r="CH47" i="1" s="1"/>
  <c r="BZ75" i="1"/>
  <c r="CI40" i="1"/>
  <c r="CL38" i="1"/>
  <c r="CK29" i="1"/>
  <c r="CJ32" i="1"/>
  <c r="CH65" i="1" l="1"/>
  <c r="CH67" i="1" s="1"/>
  <c r="CH73" i="1"/>
  <c r="CI47" i="1"/>
  <c r="CI65" i="1" s="1"/>
  <c r="CI67" i="1" s="1"/>
  <c r="CI42" i="1"/>
  <c r="BU55" i="1"/>
  <c r="BU74" i="1" s="1"/>
  <c r="BU77" i="1" s="1"/>
  <c r="BU57" i="1"/>
  <c r="BV53" i="1" s="1"/>
  <c r="CI73" i="1"/>
  <c r="CJ40" i="1"/>
  <c r="CM38" i="1"/>
  <c r="CL29" i="1"/>
  <c r="CK32" i="1"/>
  <c r="CJ42" i="1" l="1"/>
  <c r="CJ47" i="1" s="1"/>
  <c r="BV55" i="1"/>
  <c r="BV74" i="1" s="1"/>
  <c r="BV77" i="1" s="1"/>
  <c r="BV57" i="1"/>
  <c r="BW53" i="1" s="1"/>
  <c r="CA75" i="1"/>
  <c r="CK40" i="1"/>
  <c r="CN38" i="1"/>
  <c r="CM29" i="1"/>
  <c r="CL32" i="1"/>
  <c r="CJ73" i="1" l="1"/>
  <c r="CJ65" i="1"/>
  <c r="CJ67" i="1" s="1"/>
  <c r="BW55" i="1"/>
  <c r="BW74" i="1" s="1"/>
  <c r="BW77" i="1" s="1"/>
  <c r="BW57" i="1"/>
  <c r="BX53" i="1" s="1"/>
  <c r="CK42" i="1"/>
  <c r="CK47" i="1" s="1"/>
  <c r="CL40" i="1"/>
  <c r="CO38" i="1"/>
  <c r="CN29" i="1"/>
  <c r="CM32" i="1"/>
  <c r="CK65" i="1" l="1"/>
  <c r="CK67" i="1" s="1"/>
  <c r="CK73" i="1"/>
  <c r="CL42" i="1"/>
  <c r="CL47" i="1" s="1"/>
  <c r="BX55" i="1"/>
  <c r="BX74" i="1" s="1"/>
  <c r="BX77" i="1" s="1"/>
  <c r="BX57" i="1"/>
  <c r="BY53" i="1" s="1"/>
  <c r="CB75" i="1"/>
  <c r="CM40" i="1"/>
  <c r="CP38" i="1"/>
  <c r="CO29" i="1"/>
  <c r="CN32" i="1"/>
  <c r="CL65" i="1" l="1"/>
  <c r="CL67" i="1" s="1"/>
  <c r="CL73" i="1"/>
  <c r="BY55" i="1"/>
  <c r="BY74" i="1" s="1"/>
  <c r="BY77" i="1" s="1"/>
  <c r="BY57" i="1"/>
  <c r="BZ53" i="1" s="1"/>
  <c r="CM42" i="1"/>
  <c r="CM47" i="1" s="1"/>
  <c r="CN40" i="1"/>
  <c r="CQ38" i="1"/>
  <c r="CP29" i="1"/>
  <c r="CO32" i="1"/>
  <c r="CM65" i="1" l="1"/>
  <c r="CM67" i="1" s="1"/>
  <c r="CM73" i="1"/>
  <c r="BZ55" i="1"/>
  <c r="BZ74" i="1" s="1"/>
  <c r="BZ77" i="1" s="1"/>
  <c r="BZ57" i="1"/>
  <c r="CA53" i="1" s="1"/>
  <c r="CN47" i="1"/>
  <c r="CN73" i="1" s="1"/>
  <c r="CN42" i="1"/>
  <c r="CN65" i="1"/>
  <c r="CN67" i="1" s="1"/>
  <c r="CC75" i="1"/>
  <c r="CO40" i="1"/>
  <c r="CR38" i="1"/>
  <c r="CQ29" i="1"/>
  <c r="CP32" i="1"/>
  <c r="CA55" i="1" l="1"/>
  <c r="CA74" i="1" s="1"/>
  <c r="CA77" i="1" s="1"/>
  <c r="CA57" i="1"/>
  <c r="CB53" i="1" s="1"/>
  <c r="CO42" i="1"/>
  <c r="CO47" i="1" s="1"/>
  <c r="CP40" i="1"/>
  <c r="CS38" i="1"/>
  <c r="CR29" i="1"/>
  <c r="CQ32" i="1"/>
  <c r="CO73" i="1" l="1"/>
  <c r="CO65" i="1"/>
  <c r="CO67" i="1" s="1"/>
  <c r="CB55" i="1"/>
  <c r="CB74" i="1" s="1"/>
  <c r="CB77" i="1" s="1"/>
  <c r="CB57" i="1"/>
  <c r="CC53" i="1" s="1"/>
  <c r="CP42" i="1"/>
  <c r="CP47" i="1" s="1"/>
  <c r="CD75" i="1"/>
  <c r="CQ40" i="1"/>
  <c r="CT38" i="1"/>
  <c r="CS29" i="1"/>
  <c r="CR32" i="1"/>
  <c r="CP73" i="1" l="1"/>
  <c r="CP65" i="1"/>
  <c r="CP67" i="1" s="1"/>
  <c r="CC55" i="1"/>
  <c r="CC74" i="1" s="1"/>
  <c r="CC77" i="1" s="1"/>
  <c r="CC57" i="1"/>
  <c r="CD53" i="1" s="1"/>
  <c r="CQ42" i="1"/>
  <c r="CQ47" i="1" s="1"/>
  <c r="CR40" i="1"/>
  <c r="CU38" i="1"/>
  <c r="CT29" i="1"/>
  <c r="CS32" i="1"/>
  <c r="CQ65" i="1" l="1"/>
  <c r="CQ67" i="1" s="1"/>
  <c r="CQ73" i="1"/>
  <c r="CR42" i="1"/>
  <c r="CR47" i="1" s="1"/>
  <c r="CD55" i="1"/>
  <c r="CD74" i="1" s="1"/>
  <c r="CD77" i="1" s="1"/>
  <c r="CD57" i="1"/>
  <c r="CE53" i="1" s="1"/>
  <c r="CE55" i="1" s="1"/>
  <c r="CE74" i="1" s="1"/>
  <c r="CE57" i="1"/>
  <c r="CF53" i="1" s="1"/>
  <c r="CE75" i="1"/>
  <c r="CS40" i="1"/>
  <c r="CV38" i="1"/>
  <c r="CU29" i="1"/>
  <c r="CT32" i="1"/>
  <c r="CE77" i="1" l="1"/>
  <c r="CR73" i="1"/>
  <c r="CR65" i="1"/>
  <c r="CR67" i="1" s="1"/>
  <c r="CS42" i="1"/>
  <c r="CS47" i="1" s="1"/>
  <c r="CF55" i="1"/>
  <c r="CF74" i="1" s="1"/>
  <c r="CT40" i="1"/>
  <c r="CW38" i="1"/>
  <c r="CV29" i="1"/>
  <c r="CU32" i="1"/>
  <c r="CS73" i="1" l="1"/>
  <c r="CS65" i="1"/>
  <c r="CS67" i="1" s="1"/>
  <c r="CT42" i="1"/>
  <c r="CT47" i="1" s="1"/>
  <c r="CF57" i="1"/>
  <c r="CG53" i="1" s="1"/>
  <c r="CF75" i="1"/>
  <c r="CF77" i="1" s="1"/>
  <c r="CU40" i="1"/>
  <c r="CX38" i="1"/>
  <c r="CW29" i="1"/>
  <c r="CV32" i="1"/>
  <c r="CT73" i="1" l="1"/>
  <c r="CT65" i="1"/>
  <c r="CT67" i="1" s="1"/>
  <c r="CU42" i="1"/>
  <c r="CU47" i="1" s="1"/>
  <c r="CG55" i="1"/>
  <c r="CG74" i="1" s="1"/>
  <c r="CV40" i="1"/>
  <c r="CY38" i="1"/>
  <c r="CX29" i="1"/>
  <c r="CW32" i="1"/>
  <c r="CU73" i="1" l="1"/>
  <c r="CU65" i="1"/>
  <c r="CU67" i="1" s="1"/>
  <c r="CV42" i="1"/>
  <c r="CV47" i="1" s="1"/>
  <c r="CG57" i="1"/>
  <c r="CH53" i="1" s="1"/>
  <c r="CG75" i="1"/>
  <c r="CG77" i="1" s="1"/>
  <c r="CW40" i="1"/>
  <c r="CZ38" i="1"/>
  <c r="CY29" i="1"/>
  <c r="CX32" i="1"/>
  <c r="CV73" i="1" l="1"/>
  <c r="CV65" i="1"/>
  <c r="CV67" i="1" s="1"/>
  <c r="CW42" i="1"/>
  <c r="CW47" i="1" s="1"/>
  <c r="CH55" i="1"/>
  <c r="CH74" i="1" s="1"/>
  <c r="CX40" i="1"/>
  <c r="DA38" i="1"/>
  <c r="CZ29" i="1"/>
  <c r="CY32" i="1"/>
  <c r="CW73" i="1" l="1"/>
  <c r="CW65" i="1"/>
  <c r="CW67" i="1" s="1"/>
  <c r="CX42" i="1"/>
  <c r="CX47" i="1" s="1"/>
  <c r="CH57" i="1"/>
  <c r="CI53" i="1" s="1"/>
  <c r="CH75" i="1"/>
  <c r="CH77" i="1" s="1"/>
  <c r="CY40" i="1"/>
  <c r="DB38" i="1"/>
  <c r="DA29" i="1"/>
  <c r="CZ32" i="1"/>
  <c r="CX73" i="1" l="1"/>
  <c r="CX65" i="1"/>
  <c r="CX67" i="1" s="1"/>
  <c r="CY42" i="1"/>
  <c r="CY47" i="1" s="1"/>
  <c r="CI55" i="1"/>
  <c r="CI74" i="1" s="1"/>
  <c r="CZ40" i="1"/>
  <c r="DC38" i="1"/>
  <c r="DB29" i="1"/>
  <c r="DA32" i="1"/>
  <c r="CY73" i="1" l="1"/>
  <c r="CY65" i="1"/>
  <c r="CY67" i="1" s="1"/>
  <c r="CZ42" i="1"/>
  <c r="CZ47" i="1" s="1"/>
  <c r="CI57" i="1"/>
  <c r="CJ53" i="1" s="1"/>
  <c r="CI75" i="1"/>
  <c r="CI77" i="1" s="1"/>
  <c r="DA40" i="1"/>
  <c r="DD38" i="1"/>
  <c r="DC29" i="1"/>
  <c r="DB32" i="1"/>
  <c r="CZ73" i="1" l="1"/>
  <c r="CZ65" i="1"/>
  <c r="CZ67" i="1" s="1"/>
  <c r="DA42" i="1"/>
  <c r="DA47" i="1" s="1"/>
  <c r="CJ55" i="1"/>
  <c r="CJ74" i="1" s="1"/>
  <c r="DB40" i="1"/>
  <c r="DE38" i="1"/>
  <c r="DD29" i="1"/>
  <c r="DC32" i="1"/>
  <c r="DA65" i="1" l="1"/>
  <c r="DA67" i="1" s="1"/>
  <c r="DA73" i="1"/>
  <c r="DB42" i="1"/>
  <c r="DB47" i="1" s="1"/>
  <c r="CJ57" i="1"/>
  <c r="CK53" i="1" s="1"/>
  <c r="CJ75" i="1"/>
  <c r="CJ77" i="1" s="1"/>
  <c r="DC40" i="1"/>
  <c r="DF38" i="1"/>
  <c r="DE29" i="1"/>
  <c r="DD32" i="1"/>
  <c r="DB65" i="1" l="1"/>
  <c r="DB67" i="1" s="1"/>
  <c r="DB73" i="1"/>
  <c r="DC42" i="1"/>
  <c r="DC47" i="1" s="1"/>
  <c r="CK55" i="1"/>
  <c r="CK74" i="1" s="1"/>
  <c r="DD40" i="1"/>
  <c r="DG38" i="1"/>
  <c r="DF29" i="1"/>
  <c r="DE32" i="1"/>
  <c r="DC73" i="1" l="1"/>
  <c r="DC65" i="1"/>
  <c r="DC67" i="1" s="1"/>
  <c r="DD42" i="1"/>
  <c r="DD47" i="1" s="1"/>
  <c r="CK57" i="1"/>
  <c r="CL53" i="1" s="1"/>
  <c r="CK75" i="1"/>
  <c r="CK77" i="1" s="1"/>
  <c r="DE40" i="1"/>
  <c r="DH38" i="1"/>
  <c r="DG29" i="1"/>
  <c r="DF32" i="1"/>
  <c r="DD73" i="1" l="1"/>
  <c r="DD65" i="1"/>
  <c r="DD67" i="1" s="1"/>
  <c r="DE42" i="1"/>
  <c r="DE47" i="1" s="1"/>
  <c r="CL55" i="1"/>
  <c r="CL74" i="1" s="1"/>
  <c r="DF40" i="1"/>
  <c r="DI38" i="1"/>
  <c r="DH29" i="1"/>
  <c r="DG32" i="1"/>
  <c r="DE65" i="1" l="1"/>
  <c r="DE67" i="1" s="1"/>
  <c r="DE73" i="1"/>
  <c r="DF42" i="1"/>
  <c r="DF47" i="1" s="1"/>
  <c r="CL57" i="1"/>
  <c r="CM53" i="1" s="1"/>
  <c r="CL75" i="1"/>
  <c r="CL77" i="1" s="1"/>
  <c r="DG40" i="1"/>
  <c r="DJ38" i="1"/>
  <c r="DI29" i="1"/>
  <c r="DH32" i="1"/>
  <c r="DF65" i="1" l="1"/>
  <c r="DF67" i="1" s="1"/>
  <c r="DF73" i="1"/>
  <c r="DG42" i="1"/>
  <c r="DG47" i="1" s="1"/>
  <c r="CM55" i="1"/>
  <c r="CM74" i="1" s="1"/>
  <c r="DH40" i="1"/>
  <c r="DK38" i="1"/>
  <c r="DJ29" i="1"/>
  <c r="DI32" i="1"/>
  <c r="DG73" i="1" l="1"/>
  <c r="DG65" i="1"/>
  <c r="DG67" i="1" s="1"/>
  <c r="DH42" i="1"/>
  <c r="DH47" i="1" s="1"/>
  <c r="CM57" i="1"/>
  <c r="CN53" i="1" s="1"/>
  <c r="CM75" i="1"/>
  <c r="CM77" i="1" s="1"/>
  <c r="DI40" i="1"/>
  <c r="DL38" i="1"/>
  <c r="DK29" i="1"/>
  <c r="DJ32" i="1"/>
  <c r="DH73" i="1" l="1"/>
  <c r="DH65" i="1"/>
  <c r="DH67" i="1" s="1"/>
  <c r="DI42" i="1"/>
  <c r="DI47" i="1" s="1"/>
  <c r="CN55" i="1"/>
  <c r="CN74" i="1" s="1"/>
  <c r="DJ40" i="1"/>
  <c r="DM38" i="1"/>
  <c r="DL29" i="1"/>
  <c r="DK32" i="1"/>
  <c r="DI73" i="1" l="1"/>
  <c r="DI65" i="1"/>
  <c r="DI67" i="1" s="1"/>
  <c r="DJ47" i="1"/>
  <c r="DJ42" i="1"/>
  <c r="CN57" i="1"/>
  <c r="CO53" i="1" s="1"/>
  <c r="CN75" i="1"/>
  <c r="CN77" i="1" s="1"/>
  <c r="DK40" i="1"/>
  <c r="DN38" i="1"/>
  <c r="DM29" i="1"/>
  <c r="DL32" i="1"/>
  <c r="DJ65" i="1" l="1"/>
  <c r="DJ67" i="1" s="1"/>
  <c r="DJ73" i="1"/>
  <c r="DK47" i="1"/>
  <c r="DK42" i="1"/>
  <c r="CO55" i="1"/>
  <c r="CO74" i="1" s="1"/>
  <c r="DL40" i="1"/>
  <c r="DO38" i="1"/>
  <c r="DN29" i="1"/>
  <c r="DM32" i="1"/>
  <c r="DK65" i="1" l="1"/>
  <c r="DK67" i="1" s="1"/>
  <c r="DK73" i="1"/>
  <c r="DL42" i="1"/>
  <c r="DL47" i="1" s="1"/>
  <c r="CO57" i="1"/>
  <c r="CP53" i="1" s="1"/>
  <c r="CO75" i="1"/>
  <c r="CO77" i="1" s="1"/>
  <c r="DM40" i="1"/>
  <c r="DP38" i="1"/>
  <c r="DO29" i="1"/>
  <c r="DN32" i="1"/>
  <c r="DL73" i="1" l="1"/>
  <c r="DL65" i="1"/>
  <c r="DL67" i="1" s="1"/>
  <c r="DM42" i="1"/>
  <c r="DM47" i="1" s="1"/>
  <c r="CP55" i="1"/>
  <c r="CP74" i="1" s="1"/>
  <c r="DN40" i="1"/>
  <c r="DQ38" i="1"/>
  <c r="DP29" i="1"/>
  <c r="DO32" i="1"/>
  <c r="DM73" i="1" l="1"/>
  <c r="DM65" i="1"/>
  <c r="DM67" i="1" s="1"/>
  <c r="DN42" i="1"/>
  <c r="DN47" i="1" s="1"/>
  <c r="CP57" i="1"/>
  <c r="CQ53" i="1" s="1"/>
  <c r="CP75" i="1"/>
  <c r="CP77" i="1" s="1"/>
  <c r="DO40" i="1"/>
  <c r="DR38" i="1"/>
  <c r="DQ29" i="1"/>
  <c r="DP32" i="1"/>
  <c r="DN73" i="1" l="1"/>
  <c r="DN65" i="1"/>
  <c r="DN67" i="1" s="1"/>
  <c r="DO42" i="1"/>
  <c r="DO47" i="1" s="1"/>
  <c r="CQ55" i="1"/>
  <c r="CQ74" i="1" s="1"/>
  <c r="DP40" i="1"/>
  <c r="DS38" i="1"/>
  <c r="DR29" i="1"/>
  <c r="DQ32" i="1"/>
  <c r="DO73" i="1" l="1"/>
  <c r="DO65" i="1"/>
  <c r="DO67" i="1" s="1"/>
  <c r="DP42" i="1"/>
  <c r="DP47" i="1" s="1"/>
  <c r="CQ57" i="1"/>
  <c r="CR53" i="1" s="1"/>
  <c r="CQ75" i="1"/>
  <c r="CQ77" i="1" s="1"/>
  <c r="DQ40" i="1"/>
  <c r="DT38" i="1"/>
  <c r="DS29" i="1"/>
  <c r="DR32" i="1"/>
  <c r="DP73" i="1" l="1"/>
  <c r="DP65" i="1"/>
  <c r="DP67" i="1" s="1"/>
  <c r="DQ42" i="1"/>
  <c r="DQ47" i="1" s="1"/>
  <c r="CR55" i="1"/>
  <c r="CR74" i="1" s="1"/>
  <c r="DR40" i="1"/>
  <c r="DU38" i="1"/>
  <c r="DV38" i="1" s="1"/>
  <c r="DW38" i="1" s="1"/>
  <c r="DX38" i="1" s="1"/>
  <c r="DY38" i="1" s="1"/>
  <c r="DZ38" i="1" s="1"/>
  <c r="EA38" i="1" s="1"/>
  <c r="EB38" i="1" s="1"/>
  <c r="EC38" i="1" s="1"/>
  <c r="ED38" i="1" s="1"/>
  <c r="EE38" i="1" s="1"/>
  <c r="EF38" i="1" s="1"/>
  <c r="DT29" i="1"/>
  <c r="DS32" i="1"/>
  <c r="DQ73" i="1" l="1"/>
  <c r="DQ65" i="1"/>
  <c r="DQ67" i="1" s="1"/>
  <c r="DR42" i="1"/>
  <c r="DR47" i="1" s="1"/>
  <c r="CR57" i="1"/>
  <c r="CS53" i="1" s="1"/>
  <c r="CR75" i="1"/>
  <c r="CR77" i="1" s="1"/>
  <c r="DS40" i="1"/>
  <c r="DU29" i="1"/>
  <c r="DV29" i="1" s="1"/>
  <c r="DT32" i="1"/>
  <c r="DV32" i="1" l="1"/>
  <c r="DW29" i="1"/>
  <c r="DR73" i="1"/>
  <c r="DR65" i="1"/>
  <c r="DR67" i="1" s="1"/>
  <c r="DS42" i="1"/>
  <c r="DS47" i="1" s="1"/>
  <c r="CS55" i="1"/>
  <c r="CS74" i="1" s="1"/>
  <c r="DT40" i="1"/>
  <c r="DU32" i="1"/>
  <c r="DW32" i="1" l="1"/>
  <c r="DX29" i="1"/>
  <c r="DV33" i="1"/>
  <c r="DV34" i="1" s="1"/>
  <c r="DU33" i="1"/>
  <c r="DU34" i="1" s="1"/>
  <c r="DU37" i="1" s="1"/>
  <c r="DU40" i="1" s="1"/>
  <c r="DU42" i="1" s="1"/>
  <c r="DS65" i="1"/>
  <c r="DS67" i="1" s="1"/>
  <c r="DS73" i="1"/>
  <c r="DT42" i="1"/>
  <c r="DT47" i="1" s="1"/>
  <c r="CS57" i="1"/>
  <c r="CT53" i="1" s="1"/>
  <c r="CS75" i="1"/>
  <c r="CS77" i="1" s="1"/>
  <c r="DV37" i="1" l="1"/>
  <c r="DV40" i="1" s="1"/>
  <c r="DV42" i="1" s="1"/>
  <c r="DV47" i="1" s="1"/>
  <c r="DY29" i="1"/>
  <c r="DX32" i="1"/>
  <c r="DW33" i="1"/>
  <c r="DW34" i="1"/>
  <c r="I18" i="1"/>
  <c r="DT73" i="1"/>
  <c r="DT65" i="1"/>
  <c r="CT55" i="1"/>
  <c r="CT74" i="1" s="1"/>
  <c r="DU47" i="1"/>
  <c r="DX33" i="1" l="1"/>
  <c r="DX34" i="1" s="1"/>
  <c r="DY32" i="1"/>
  <c r="DZ29" i="1"/>
  <c r="DW37" i="1"/>
  <c r="DW40" i="1" s="1"/>
  <c r="DW42" i="1" s="1"/>
  <c r="DW47" i="1" s="1"/>
  <c r="DT76" i="1"/>
  <c r="DT66" i="1"/>
  <c r="DT67" i="1" s="1"/>
  <c r="D69" i="1" s="1"/>
  <c r="CT57" i="1"/>
  <c r="CU53" i="1" s="1"/>
  <c r="CT75" i="1"/>
  <c r="CT77" i="1" s="1"/>
  <c r="DX37" i="1" l="1"/>
  <c r="DX40" i="1" s="1"/>
  <c r="DX42" i="1" s="1"/>
  <c r="DX47" i="1" s="1"/>
  <c r="DZ32" i="1"/>
  <c r="EA29" i="1"/>
  <c r="DY33" i="1"/>
  <c r="DY34" i="1"/>
  <c r="CU55" i="1"/>
  <c r="CU74" i="1" s="1"/>
  <c r="EB29" i="1" l="1"/>
  <c r="EA32" i="1"/>
  <c r="DZ33" i="1"/>
  <c r="DZ34" i="1"/>
  <c r="DY37" i="1"/>
  <c r="DY40" i="1" s="1"/>
  <c r="DY42" i="1" s="1"/>
  <c r="DY47" i="1" s="1"/>
  <c r="CU57" i="1"/>
  <c r="CV53" i="1" s="1"/>
  <c r="CU75" i="1"/>
  <c r="CU77" i="1" s="1"/>
  <c r="DZ37" i="1" l="1"/>
  <c r="DZ40" i="1" s="1"/>
  <c r="DZ42" i="1" s="1"/>
  <c r="DZ47" i="1" s="1"/>
  <c r="EA33" i="1"/>
  <c r="EA34" i="1"/>
  <c r="EC29" i="1"/>
  <c r="EB32" i="1"/>
  <c r="CV55" i="1"/>
  <c r="CV74" i="1" s="1"/>
  <c r="EC32" i="1" l="1"/>
  <c r="ED29" i="1"/>
  <c r="EA37" i="1"/>
  <c r="EA40" i="1" s="1"/>
  <c r="EA42" i="1"/>
  <c r="EA47" i="1" s="1"/>
  <c r="EB33" i="1"/>
  <c r="EB34" i="1" s="1"/>
  <c r="CV57" i="1"/>
  <c r="CW53" i="1" s="1"/>
  <c r="CV75" i="1"/>
  <c r="CV77" i="1" s="1"/>
  <c r="EB37" i="1" l="1"/>
  <c r="EB40" i="1" s="1"/>
  <c r="EB42" i="1" s="1"/>
  <c r="EB47" i="1" s="1"/>
  <c r="ED32" i="1"/>
  <c r="EE29" i="1"/>
  <c r="EC33" i="1"/>
  <c r="EC34" i="1" s="1"/>
  <c r="CW55" i="1"/>
  <c r="CW74" i="1" s="1"/>
  <c r="EC37" i="1" l="1"/>
  <c r="EC40" i="1" s="1"/>
  <c r="EC42" i="1" s="1"/>
  <c r="EC47" i="1" s="1"/>
  <c r="EE32" i="1"/>
  <c r="EF29" i="1"/>
  <c r="EF32" i="1" s="1"/>
  <c r="ED33" i="1"/>
  <c r="ED34" i="1" s="1"/>
  <c r="CW57" i="1"/>
  <c r="CX53" i="1" s="1"/>
  <c r="CW75" i="1"/>
  <c r="CW77" i="1" s="1"/>
  <c r="ED37" i="1" l="1"/>
  <c r="ED40" i="1" s="1"/>
  <c r="ED42" i="1" s="1"/>
  <c r="ED47" i="1" s="1"/>
  <c r="EF33" i="1"/>
  <c r="EF34" i="1" s="1"/>
  <c r="EE33" i="1"/>
  <c r="EE34" i="1"/>
  <c r="CX55" i="1"/>
  <c r="CX74" i="1" s="1"/>
  <c r="EF37" i="1" l="1"/>
  <c r="EF40" i="1" s="1"/>
  <c r="EF42" i="1" s="1"/>
  <c r="EF47" i="1" s="1"/>
  <c r="EE37" i="1"/>
  <c r="EE40" i="1" s="1"/>
  <c r="EE42" i="1" s="1"/>
  <c r="EE47" i="1" s="1"/>
  <c r="CX57" i="1"/>
  <c r="CY53" i="1" s="1"/>
  <c r="CX75" i="1"/>
  <c r="CX77" i="1" s="1"/>
  <c r="CY55" i="1" l="1"/>
  <c r="CY74" i="1" s="1"/>
  <c r="CY57" i="1" l="1"/>
  <c r="CZ53" i="1" s="1"/>
  <c r="CY75" i="1"/>
  <c r="CY77" i="1" s="1"/>
  <c r="CZ55" i="1" l="1"/>
  <c r="CZ74" i="1" s="1"/>
  <c r="CZ57" i="1" l="1"/>
  <c r="DA53" i="1" s="1"/>
  <c r="CZ75" i="1"/>
  <c r="CZ77" i="1" s="1"/>
  <c r="DA55" i="1" l="1"/>
  <c r="DA74" i="1" s="1"/>
  <c r="DA57" i="1" l="1"/>
  <c r="DB53" i="1" s="1"/>
  <c r="DA75" i="1"/>
  <c r="DA77" i="1" s="1"/>
  <c r="DB55" i="1" l="1"/>
  <c r="DB74" i="1" s="1"/>
  <c r="DB57" i="1" l="1"/>
  <c r="DC53" i="1" s="1"/>
  <c r="DB75" i="1"/>
  <c r="DB77" i="1" s="1"/>
  <c r="DC55" i="1" l="1"/>
  <c r="DC74" i="1" s="1"/>
  <c r="DC57" i="1" l="1"/>
  <c r="DD53" i="1" s="1"/>
  <c r="DC75" i="1"/>
  <c r="DC77" i="1" s="1"/>
  <c r="DD55" i="1" l="1"/>
  <c r="DD74" i="1" s="1"/>
  <c r="DD57" i="1" l="1"/>
  <c r="DE53" i="1" s="1"/>
  <c r="DD75" i="1"/>
  <c r="DD77" i="1" s="1"/>
  <c r="DE55" i="1" l="1"/>
  <c r="DE74" i="1" s="1"/>
  <c r="DE57" i="1" l="1"/>
  <c r="DF53" i="1" s="1"/>
  <c r="DE75" i="1"/>
  <c r="DE77" i="1" s="1"/>
  <c r="DF55" i="1" l="1"/>
  <c r="DF74" i="1" s="1"/>
  <c r="DF57" i="1" l="1"/>
  <c r="DG53" i="1" s="1"/>
  <c r="DF75" i="1"/>
  <c r="DF77" i="1" s="1"/>
  <c r="DG55" i="1" l="1"/>
  <c r="DG74" i="1" s="1"/>
  <c r="DG57" i="1" l="1"/>
  <c r="DH53" i="1" s="1"/>
  <c r="DG75" i="1"/>
  <c r="DG77" i="1" s="1"/>
  <c r="DH55" i="1" l="1"/>
  <c r="DH74" i="1" s="1"/>
  <c r="DH57" i="1" l="1"/>
  <c r="DI53" i="1" s="1"/>
  <c r="DH75" i="1"/>
  <c r="DH77" i="1" s="1"/>
  <c r="DI55" i="1" l="1"/>
  <c r="DI74" i="1" s="1"/>
  <c r="DI57" i="1" l="1"/>
  <c r="DJ53" i="1" s="1"/>
  <c r="DI75" i="1"/>
  <c r="DI77" i="1" s="1"/>
  <c r="DJ55" i="1" l="1"/>
  <c r="DJ74" i="1" s="1"/>
  <c r="DJ57" i="1" l="1"/>
  <c r="DK53" i="1" s="1"/>
  <c r="DJ75" i="1"/>
  <c r="DJ77" i="1" s="1"/>
  <c r="DK55" i="1" l="1"/>
  <c r="DK74" i="1" s="1"/>
  <c r="DK57" i="1" l="1"/>
  <c r="DL53" i="1" s="1"/>
  <c r="DK75" i="1"/>
  <c r="DK77" i="1" s="1"/>
  <c r="DL55" i="1" l="1"/>
  <c r="DL74" i="1" s="1"/>
  <c r="DL57" i="1" l="1"/>
  <c r="DM53" i="1" s="1"/>
  <c r="DL75" i="1"/>
  <c r="DL77" i="1" s="1"/>
  <c r="DM55" i="1" l="1"/>
  <c r="DM74" i="1" s="1"/>
  <c r="DM57" i="1" l="1"/>
  <c r="DN53" i="1" s="1"/>
  <c r="DM75" i="1"/>
  <c r="DM77" i="1" s="1"/>
  <c r="DN55" i="1" l="1"/>
  <c r="DN74" i="1" s="1"/>
  <c r="DN57" i="1" l="1"/>
  <c r="DO53" i="1" s="1"/>
  <c r="DN75" i="1"/>
  <c r="DN77" i="1" s="1"/>
  <c r="DO55" i="1" l="1"/>
  <c r="DO74" i="1" s="1"/>
  <c r="DO57" i="1" l="1"/>
  <c r="DP53" i="1" s="1"/>
  <c r="DO75" i="1"/>
  <c r="DO77" i="1" s="1"/>
  <c r="DP55" i="1" l="1"/>
  <c r="DP74" i="1" s="1"/>
  <c r="DP57" i="1" l="1"/>
  <c r="DQ53" i="1" s="1"/>
  <c r="DP75" i="1"/>
  <c r="DP77" i="1" s="1"/>
  <c r="DQ55" i="1" l="1"/>
  <c r="DQ74" i="1" s="1"/>
  <c r="DQ57" i="1" l="1"/>
  <c r="DR53" i="1" s="1"/>
  <c r="DQ75" i="1"/>
  <c r="DQ77" i="1" s="1"/>
  <c r="DR55" i="1" l="1"/>
  <c r="DR74" i="1" s="1"/>
  <c r="DR57" i="1" l="1"/>
  <c r="DS53" i="1" s="1"/>
  <c r="DR75" i="1"/>
  <c r="DR77" i="1" s="1"/>
  <c r="DS55" i="1" l="1"/>
  <c r="DS74" i="1" s="1"/>
  <c r="DS57" i="1" l="1"/>
  <c r="DT53" i="1" s="1"/>
  <c r="DT56" i="1" s="1"/>
  <c r="DS75" i="1"/>
  <c r="DS77" i="1" s="1"/>
  <c r="DT55" i="1" l="1"/>
  <c r="DT74" i="1" s="1"/>
  <c r="DT57" i="1" l="1"/>
  <c r="DT75" i="1"/>
  <c r="DT77" i="1" s="1"/>
  <c r="D7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Janes</author>
  </authors>
  <commentList>
    <comment ref="I7" authorId="0" shapeId="0" xr:uid="{0223B94F-E5D8-4C83-8818-A3CB1EB26D8A}">
      <text>
        <r>
          <rPr>
            <sz val="9"/>
            <color indexed="81"/>
            <rFont val="Tahoma"/>
            <family val="2"/>
          </rPr>
          <t>Toggle for Purchase Price</t>
        </r>
      </text>
    </comment>
  </commentList>
</comments>
</file>

<file path=xl/sharedStrings.xml><?xml version="1.0" encoding="utf-8"?>
<sst xmlns="http://schemas.openxmlformats.org/spreadsheetml/2006/main" count="113" uniqueCount="91">
  <si>
    <t>Units</t>
  </si>
  <si>
    <t>Hold Period</t>
  </si>
  <si>
    <t xml:space="preserve">Years </t>
  </si>
  <si>
    <t>Total Apartment Units</t>
  </si>
  <si>
    <t>Average Effective Rent Per Unit, Per Month</t>
  </si>
  <si>
    <t>Average Other Income Per Unit, Per Month</t>
  </si>
  <si>
    <t>Occupancy Throughout Entire Period</t>
  </si>
  <si>
    <t>Operating Expenses Per Unit, Per Month</t>
  </si>
  <si>
    <t>Recurring CAPEX Per Unit, Per Year</t>
  </si>
  <si>
    <t>All Incomes Grow @ Per Year</t>
  </si>
  <si>
    <t>All Expenses Grow @ Per Year</t>
  </si>
  <si>
    <t>Property is Unencumbered</t>
  </si>
  <si>
    <t>Targeted Leverage</t>
  </si>
  <si>
    <t>Months</t>
  </si>
  <si>
    <t>Amortization Term after interest only period</t>
  </si>
  <si>
    <t>%</t>
  </si>
  <si>
    <t>Months Per Year</t>
  </si>
  <si>
    <t>$</t>
  </si>
  <si>
    <t>Debt is floating rate @ Libor plus:</t>
  </si>
  <si>
    <t xml:space="preserve">Interest only period </t>
  </si>
  <si>
    <t>Hold Period Month</t>
  </si>
  <si>
    <t>Hold Period Year</t>
  </si>
  <si>
    <t>Property Management Fee, Charged on Total Income</t>
  </si>
  <si>
    <t>Revenue</t>
  </si>
  <si>
    <t>Income Growth (MoM)</t>
  </si>
  <si>
    <t>(+) Base Rental Income</t>
  </si>
  <si>
    <t>Expenses</t>
  </si>
  <si>
    <t>Potential Gross Revenue</t>
  </si>
  <si>
    <t>(-) Operating Expenses Per Unit</t>
  </si>
  <si>
    <t>Expense Growth (MoM)</t>
  </si>
  <si>
    <t>(-) Property Management Fees (% of Revenue)</t>
  </si>
  <si>
    <t>Total Expenses</t>
  </si>
  <si>
    <t>(-) CAPEX</t>
  </si>
  <si>
    <t>Adjusted Net Operating Income (NOI)</t>
  </si>
  <si>
    <t>OPERATING INCOME</t>
  </si>
  <si>
    <t>LEVERED ASSUMPTIONS</t>
  </si>
  <si>
    <t>OPERATING ASSUMPTIONS</t>
  </si>
  <si>
    <t>Investor Equity</t>
  </si>
  <si>
    <t>Senior Debt</t>
  </si>
  <si>
    <t>DEBT SCHEDULE</t>
  </si>
  <si>
    <t>Date</t>
  </si>
  <si>
    <t>1 Month USD LIBOR Forward Curve</t>
  </si>
  <si>
    <t>4/18/2019</t>
  </si>
  <si>
    <t>LIBOR is a registered trademark of the ICE Benchmark Administration (IBA).</t>
  </si>
  <si>
    <t>Warning: Neither ICE, IntercontinentalExchange Group, Inc. and ICE LIBOR can be held liable for any irregularity.</t>
  </si>
  <si>
    <t>For the latest rates, please visit:</t>
  </si>
  <si>
    <t>https://rates.chathamfinancial.com/us-market/forward-curve</t>
  </si>
  <si>
    <t>Monthly Rate</t>
  </si>
  <si>
    <t>Interest Payment</t>
  </si>
  <si>
    <t>Principal Paid</t>
  </si>
  <si>
    <t>Senior Debt Beginning Balance</t>
  </si>
  <si>
    <t>Remaining Balance</t>
  </si>
  <si>
    <t>Cap Rate</t>
  </si>
  <si>
    <t>ACQUISITION/SALE PRICE</t>
  </si>
  <si>
    <t>SALE</t>
  </si>
  <si>
    <t>ACQUISITION</t>
  </si>
  <si>
    <t>Total Purchase Price</t>
  </si>
  <si>
    <t>Total Sale Price</t>
  </si>
  <si>
    <t>Levered Purchase at Close</t>
  </si>
  <si>
    <t>IRR CALCULATIONS</t>
  </si>
  <si>
    <t>Projected Cash Flows (Unlevered)</t>
  </si>
  <si>
    <t>(-) Purchase Price</t>
  </si>
  <si>
    <t>(+) Adjusted NOI</t>
  </si>
  <si>
    <t>(+) Sale Price</t>
  </si>
  <si>
    <t>Total</t>
  </si>
  <si>
    <t>TOTAL ANNUAL UNLEVERED IRR</t>
  </si>
  <si>
    <t>Projected Cash Flows (Levered)</t>
  </si>
  <si>
    <t>(-) Equity at Purchase</t>
  </si>
  <si>
    <t>(-) Debt Interest Payments</t>
  </si>
  <si>
    <t>(-) Debt Principal Payments</t>
  </si>
  <si>
    <t>TOTAL ANNUAL LEVERED IRR</t>
  </si>
  <si>
    <t>(+)Base Other Income</t>
  </si>
  <si>
    <t>(-) General Vacancy</t>
  </si>
  <si>
    <t>Effective Gross Income</t>
  </si>
  <si>
    <t>CAP RATE GROWTH</t>
  </si>
  <si>
    <t>Period</t>
  </si>
  <si>
    <t>Rate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</si>
  <si>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</si>
  <si>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</si>
  <si>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</si>
  <si>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</si>
  <si>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</si>
  <si>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</si>
  <si>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</si>
  <si>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</si>
  <si>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</si>
  <si>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</si>
  <si>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0</t>
  </si>
  <si>
    <t>NOI For Final Year</t>
  </si>
  <si>
    <t>NOI For First Year</t>
  </si>
  <si>
    <t>Net Operating Income (NOI)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</si>
</sst>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color rgb="FFFFFFFF"/>
      <name val="Arial"/>
      <family val="2"/>
    </font>
    <font>
      <u/>
      <sz val="10"/>
      <color rgb="FF0000FF"/>
      <name val="Arial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3E3E3E"/>
        <bgColor indexed="64"/>
      </patternFill>
    </fill>
    <fill>
      <patternFill patternType="solid">
        <fgColor theme="8" tint="0.5999938962981048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rgb="FF3E3E3E"/>
      </left>
      <right/>
      <top style="medium">
        <color rgb="FF3E3E3E"/>
      </top>
      <bottom/>
      <diagonal/>
    </border>
    <border>
      <left/>
      <right style="medium">
        <color rgb="FF3E3E3E"/>
      </right>
      <top style="medium">
        <color rgb="FF3E3E3E"/>
      </top>
      <bottom/>
      <diagonal/>
    </border>
    <border>
      <left style="medium">
        <color rgb="FF3E3E3E"/>
      </left>
      <right/>
      <top/>
      <bottom/>
      <diagonal/>
    </border>
    <border>
      <left/>
      <right style="medium">
        <color rgb="FF3E3E3E"/>
      </right>
      <top/>
      <bottom/>
      <diagonal/>
    </border>
    <border>
      <left style="medium">
        <color rgb="FF3E3E3E"/>
      </left>
      <right/>
      <top/>
      <bottom style="medium">
        <color rgb="FF3E3E3E"/>
      </bottom>
      <diagonal/>
    </border>
    <border>
      <left/>
      <right style="medium">
        <color rgb="FF3E3E3E"/>
      </right>
      <top/>
      <bottom style="medium">
        <color rgb="FF3E3E3E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1"/>
      </top>
      <bottom style="medium">
        <color theme="1"/>
      </bottom>
      <diagonal/>
    </border>
  </borders>
  <cellStyleXfs count="7">
    <xf numFmtId="0" fontId="0" fillId="0" borderId="0"/>
    <xf numFmtId="0" fontId="8" fillId="0" borderId="0">
      <alignment vertical="center"/>
    </xf>
    <xf numFmtId="9" fontId="8" fillId="0" borderId="0"/>
    <xf numFmtId="44" fontId="8" fillId="0" borderId="0"/>
    <xf numFmtId="42" fontId="8" fillId="0" borderId="0"/>
    <xf numFmtId="43" fontId="8" fillId="0" borderId="0"/>
    <xf numFmtId="41" fontId="8" fillId="0" borderId="0"/>
  </cellStyleXfs>
  <cellXfs count="138">
    <xf numFmtId="0" fontId="0" fillId="0" borderId="0" xfId="0"/>
    <xf numFmtId="164" fontId="0" fillId="0" borderId="0" xfId="0" applyNumberForma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3" fillId="0" borderId="0" xfId="0" applyFont="1"/>
    <xf numFmtId="0" fontId="6" fillId="2" borderId="2" xfId="0" applyFont="1" applyFill="1" applyBorder="1" applyAlignment="1">
      <alignment horizontal="center"/>
    </xf>
    <xf numFmtId="0" fontId="1" fillId="2" borderId="0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0" xfId="0" applyFont="1"/>
    <xf numFmtId="0" fontId="1" fillId="2" borderId="17" xfId="0" applyFont="1" applyFill="1" applyBorder="1"/>
    <xf numFmtId="0" fontId="2" fillId="0" borderId="12" xfId="0" applyFont="1" applyBorder="1"/>
    <xf numFmtId="0" fontId="0" fillId="0" borderId="12" xfId="0" applyBorder="1"/>
    <xf numFmtId="164" fontId="2" fillId="0" borderId="12" xfId="0" applyNumberFormat="1" applyFont="1" applyBorder="1"/>
    <xf numFmtId="164" fontId="2" fillId="0" borderId="0" xfId="0" applyNumberFormat="1" applyFont="1"/>
    <xf numFmtId="10" fontId="7" fillId="0" borderId="0" xfId="0" applyNumberFormat="1" applyFont="1"/>
    <xf numFmtId="5" fontId="2" fillId="0" borderId="12" xfId="0" applyNumberFormat="1" applyFont="1" applyBorder="1"/>
    <xf numFmtId="5" fontId="0" fillId="0" borderId="0" xfId="0" applyNumberFormat="1"/>
    <xf numFmtId="0" fontId="2" fillId="0" borderId="18" xfId="0" applyFont="1" applyBorder="1"/>
    <xf numFmtId="0" fontId="0" fillId="0" borderId="18" xfId="0" applyBorder="1"/>
    <xf numFmtId="164" fontId="2" fillId="0" borderId="18" xfId="0" applyNumberFormat="1" applyFont="1" applyBorder="1"/>
    <xf numFmtId="5" fontId="5" fillId="0" borderId="0" xfId="0" applyNumberFormat="1" applyFont="1"/>
    <xf numFmtId="164" fontId="0" fillId="0" borderId="0" xfId="0" applyNumberFormat="1" applyBorder="1"/>
    <xf numFmtId="0" fontId="0" fillId="0" borderId="0" xfId="0" applyBorder="1"/>
    <xf numFmtId="164" fontId="2" fillId="0" borderId="0" xfId="0" applyNumberFormat="1" applyFont="1" applyBorder="1"/>
    <xf numFmtId="5" fontId="5" fillId="0" borderId="0" xfId="0" applyNumberFormat="1" applyFont="1" applyBorder="1"/>
    <xf numFmtId="5" fontId="0" fillId="0" borderId="0" xfId="0" applyNumberFormat="1" applyBorder="1"/>
    <xf numFmtId="0" fontId="1" fillId="0" borderId="0" xfId="0" applyFont="1" applyFill="1" applyBorder="1"/>
    <xf numFmtId="0" fontId="8" fillId="0" borderId="0" xfId="1" applyAlignment="1"/>
    <xf numFmtId="0" fontId="9" fillId="0" borderId="0" xfId="1" applyFont="1" applyAlignment="1">
      <alignment vertical="center"/>
    </xf>
    <xf numFmtId="14" fontId="8" fillId="0" borderId="0" xfId="1" applyNumberFormat="1" applyAlignment="1">
      <alignment vertical="center" shrinkToFit="1"/>
    </xf>
    <xf numFmtId="0" fontId="10" fillId="3" borderId="19" xfId="1" applyFont="1" applyFill="1" applyBorder="1" applyAlignment="1"/>
    <xf numFmtId="0" fontId="10" fillId="3" borderId="20" xfId="1" applyFont="1" applyFill="1" applyBorder="1" applyAlignment="1"/>
    <xf numFmtId="14" fontId="8" fillId="0" borderId="21" xfId="1" applyNumberFormat="1" applyBorder="1" applyAlignment="1"/>
    <xf numFmtId="10" fontId="8" fillId="0" borderId="22" xfId="1" applyNumberFormat="1" applyBorder="1" applyAlignment="1">
      <alignment horizontal="center" vertical="center"/>
    </xf>
    <xf numFmtId="14" fontId="8" fillId="0" borderId="23" xfId="1" applyNumberFormat="1" applyBorder="1" applyAlignment="1"/>
    <xf numFmtId="0" fontId="11" fillId="0" borderId="0" xfId="1" applyFont="1" applyAlignment="1"/>
    <xf numFmtId="10" fontId="8" fillId="0" borderId="24" xfId="1" applyNumberFormat="1" applyBorder="1" applyAlignment="1">
      <alignment horizontal="center" vertical="center"/>
    </xf>
    <xf numFmtId="10" fontId="4" fillId="0" borderId="0" xfId="0" applyNumberFormat="1" applyFont="1"/>
    <xf numFmtId="0" fontId="0" fillId="0" borderId="25" xfId="0" applyBorder="1"/>
    <xf numFmtId="0" fontId="1" fillId="0" borderId="0" xfId="0" applyFont="1" applyFill="1"/>
    <xf numFmtId="0" fontId="1" fillId="2" borderId="0" xfId="0" applyFont="1" applyFill="1" applyBorder="1" applyAlignment="1">
      <alignment horizontal="center"/>
    </xf>
    <xf numFmtId="0" fontId="0" fillId="0" borderId="27" xfId="0" applyBorder="1"/>
    <xf numFmtId="0" fontId="0" fillId="0" borderId="28" xfId="0" applyBorder="1"/>
    <xf numFmtId="164" fontId="0" fillId="0" borderId="28" xfId="0" applyNumberFormat="1" applyBorder="1"/>
    <xf numFmtId="165" fontId="7" fillId="0" borderId="28" xfId="0" applyNumberFormat="1" applyFont="1" applyBorder="1"/>
    <xf numFmtId="164" fontId="2" fillId="0" borderId="29" xfId="0" applyNumberFormat="1" applyFont="1" applyBorder="1"/>
    <xf numFmtId="5" fontId="5" fillId="0" borderId="28" xfId="0" applyNumberFormat="1" applyFont="1" applyBorder="1"/>
    <xf numFmtId="0" fontId="3" fillId="0" borderId="28" xfId="0" applyFont="1" applyBorder="1"/>
    <xf numFmtId="5" fontId="2" fillId="0" borderId="29" xfId="0" applyNumberFormat="1" applyFont="1" applyBorder="1"/>
    <xf numFmtId="164" fontId="2" fillId="0" borderId="28" xfId="0" applyNumberFormat="1" applyFont="1" applyBorder="1"/>
    <xf numFmtId="5" fontId="0" fillId="0" borderId="28" xfId="0" applyNumberFormat="1" applyBorder="1"/>
    <xf numFmtId="164" fontId="2" fillId="0" borderId="30" xfId="0" applyNumberFormat="1" applyFont="1" applyBorder="1"/>
    <xf numFmtId="10" fontId="7" fillId="0" borderId="28" xfId="0" applyNumberFormat="1" applyFont="1" applyBorder="1"/>
    <xf numFmtId="0" fontId="0" fillId="0" borderId="26" xfId="0" applyBorder="1"/>
    <xf numFmtId="0" fontId="0" fillId="0" borderId="31" xfId="0" applyBorder="1"/>
    <xf numFmtId="5" fontId="0" fillId="0" borderId="34" xfId="0" applyNumberFormat="1" applyBorder="1"/>
    <xf numFmtId="5" fontId="0" fillId="0" borderId="25" xfId="0" applyNumberFormat="1" applyBorder="1"/>
    <xf numFmtId="5" fontId="0" fillId="0" borderId="35" xfId="0" applyNumberFormat="1" applyBorder="1"/>
    <xf numFmtId="0" fontId="2" fillId="0" borderId="36" xfId="0" applyFont="1" applyBorder="1"/>
    <xf numFmtId="0" fontId="0" fillId="0" borderId="36" xfId="0" applyBorder="1"/>
    <xf numFmtId="164" fontId="2" fillId="0" borderId="33" xfId="0" applyNumberFormat="1" applyFont="1" applyBorder="1"/>
    <xf numFmtId="0" fontId="2" fillId="0" borderId="37" xfId="0" applyFont="1" applyBorder="1"/>
    <xf numFmtId="0" fontId="2" fillId="4" borderId="32" xfId="0" applyFont="1" applyFill="1" applyBorder="1"/>
    <xf numFmtId="0" fontId="0" fillId="4" borderId="33" xfId="0" applyFill="1" applyBorder="1"/>
    <xf numFmtId="0" fontId="2" fillId="4" borderId="36" xfId="0" applyFont="1" applyFill="1" applyBorder="1"/>
    <xf numFmtId="10" fontId="2" fillId="4" borderId="33" xfId="0" applyNumberFormat="1" applyFont="1" applyFill="1" applyBorder="1"/>
    <xf numFmtId="5" fontId="2" fillId="0" borderId="38" xfId="0" applyNumberFormat="1" applyFont="1" applyBorder="1"/>
    <xf numFmtId="5" fontId="2" fillId="0" borderId="37" xfId="0" applyNumberFormat="1" applyFont="1" applyBorder="1"/>
    <xf numFmtId="0" fontId="0" fillId="0" borderId="5" xfId="0" applyBorder="1"/>
    <xf numFmtId="0" fontId="0" fillId="4" borderId="36" xfId="0" applyFill="1" applyBorder="1"/>
    <xf numFmtId="5" fontId="0" fillId="0" borderId="0" xfId="0" applyNumberFormat="1" applyFill="1" applyBorder="1"/>
    <xf numFmtId="0" fontId="0" fillId="0" borderId="35" xfId="0" applyBorder="1"/>
    <xf numFmtId="0" fontId="2" fillId="0" borderId="25" xfId="0" applyFont="1" applyBorder="1"/>
    <xf numFmtId="0" fontId="0" fillId="0" borderId="25" xfId="0" applyFill="1" applyBorder="1"/>
    <xf numFmtId="37" fontId="0" fillId="0" borderId="35" xfId="0" applyNumberFormat="1" applyFont="1" applyBorder="1"/>
    <xf numFmtId="0" fontId="1" fillId="2" borderId="39" xfId="0" applyFont="1" applyFill="1" applyBorder="1"/>
    <xf numFmtId="0" fontId="1" fillId="2" borderId="40" xfId="0" applyFont="1" applyFill="1" applyBorder="1"/>
    <xf numFmtId="0" fontId="2" fillId="4" borderId="34" xfId="0" applyFont="1" applyFill="1" applyBorder="1"/>
    <xf numFmtId="0" fontId="2" fillId="4" borderId="35" xfId="0" applyFont="1" applyFill="1" applyBorder="1"/>
    <xf numFmtId="0" fontId="1" fillId="2" borderId="42" xfId="0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44" xfId="0" applyBorder="1"/>
    <xf numFmtId="9" fontId="4" fillId="0" borderId="28" xfId="0" applyNumberFormat="1" applyFont="1" applyBorder="1"/>
    <xf numFmtId="0" fontId="4" fillId="0" borderId="28" xfId="0" applyFont="1" applyBorder="1"/>
    <xf numFmtId="0" fontId="0" fillId="0" borderId="34" xfId="0" applyBorder="1"/>
    <xf numFmtId="0" fontId="1" fillId="2" borderId="45" xfId="0" applyFont="1" applyFill="1" applyBorder="1"/>
    <xf numFmtId="0" fontId="1" fillId="2" borderId="43" xfId="0" applyFont="1" applyFill="1" applyBorder="1"/>
    <xf numFmtId="0" fontId="1" fillId="2" borderId="41" xfId="0" applyFont="1" applyFill="1" applyBorder="1"/>
    <xf numFmtId="0" fontId="1" fillId="2" borderId="46" xfId="0" applyFont="1" applyFill="1" applyBorder="1"/>
    <xf numFmtId="0" fontId="1" fillId="2" borderId="46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/>
    </xf>
    <xf numFmtId="0" fontId="1" fillId="2" borderId="48" xfId="0" applyFont="1" applyFill="1" applyBorder="1" applyAlignment="1">
      <alignment horizontal="center"/>
    </xf>
    <xf numFmtId="0" fontId="4" fillId="0" borderId="28" xfId="0" applyFont="1" applyFill="1" applyBorder="1"/>
    <xf numFmtId="164" fontId="4" fillId="0" borderId="28" xfId="0" applyNumberFormat="1" applyFont="1" applyFill="1" applyBorder="1"/>
    <xf numFmtId="9" fontId="4" fillId="0" borderId="28" xfId="0" applyNumberFormat="1" applyFont="1" applyFill="1" applyBorder="1"/>
    <xf numFmtId="165" fontId="4" fillId="0" borderId="28" xfId="0" applyNumberFormat="1" applyFont="1" applyFill="1" applyBorder="1"/>
    <xf numFmtId="0" fontId="0" fillId="0" borderId="28" xfId="0" applyFill="1" applyBorder="1"/>
    <xf numFmtId="0" fontId="2" fillId="0" borderId="28" xfId="0" applyFont="1" applyBorder="1"/>
    <xf numFmtId="166" fontId="0" fillId="0" borderId="28" xfId="0" applyNumberFormat="1" applyBorder="1"/>
    <xf numFmtId="0" fontId="2" fillId="0" borderId="44" xfId="0" applyFont="1" applyBorder="1"/>
    <xf numFmtId="0" fontId="0" fillId="0" borderId="44" xfId="0" applyFont="1" applyBorder="1"/>
    <xf numFmtId="10" fontId="7" fillId="0" borderId="35" xfId="0" applyNumberFormat="1" applyFont="1" applyBorder="1"/>
    <xf numFmtId="10" fontId="4" fillId="0" borderId="35" xfId="0" applyNumberFormat="1" applyFont="1" applyBorder="1"/>
    <xf numFmtId="10" fontId="0" fillId="0" borderId="35" xfId="0" applyNumberFormat="1" applyFont="1" applyFill="1" applyBorder="1"/>
    <xf numFmtId="0" fontId="1" fillId="2" borderId="49" xfId="0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10" fontId="7" fillId="0" borderId="0" xfId="0" applyNumberFormat="1" applyFont="1" applyBorder="1"/>
    <xf numFmtId="37" fontId="0" fillId="0" borderId="25" xfId="0" applyNumberFormat="1" applyFont="1" applyBorder="1"/>
    <xf numFmtId="164" fontId="2" fillId="0" borderId="36" xfId="0" applyNumberFormat="1" applyFont="1" applyBorder="1"/>
    <xf numFmtId="0" fontId="0" fillId="0" borderId="54" xfId="0" applyBorder="1"/>
    <xf numFmtId="164" fontId="0" fillId="0" borderId="44" xfId="0" applyNumberFormat="1" applyBorder="1"/>
    <xf numFmtId="10" fontId="7" fillId="0" borderId="44" xfId="0" applyNumberFormat="1" applyFont="1" applyBorder="1"/>
    <xf numFmtId="164" fontId="2" fillId="0" borderId="49" xfId="0" applyNumberFormat="1" applyFont="1" applyBorder="1"/>
    <xf numFmtId="37" fontId="0" fillId="0" borderId="55" xfId="0" applyNumberFormat="1" applyFont="1" applyBorder="1"/>
    <xf numFmtId="164" fontId="2" fillId="0" borderId="56" xfId="0" applyNumberFormat="1" applyFont="1" applyBorder="1"/>
    <xf numFmtId="5" fontId="5" fillId="0" borderId="56" xfId="0" applyNumberFormat="1" applyFont="1" applyBorder="1"/>
    <xf numFmtId="5" fontId="5" fillId="0" borderId="44" xfId="0" applyNumberFormat="1" applyFont="1" applyBorder="1"/>
    <xf numFmtId="5" fontId="2" fillId="0" borderId="49" xfId="0" applyNumberFormat="1" applyFont="1" applyBorder="1"/>
    <xf numFmtId="164" fontId="2" fillId="0" borderId="53" xfId="0" applyNumberFormat="1" applyFont="1" applyBorder="1"/>
    <xf numFmtId="5" fontId="0" fillId="0" borderId="44" xfId="0" applyNumberFormat="1" applyBorder="1"/>
    <xf numFmtId="164" fontId="2" fillId="0" borderId="57" xfId="0" applyNumberFormat="1" applyFont="1" applyBorder="1"/>
  </cellXfs>
  <cellStyles count="7">
    <cellStyle name="Comma [0] 2" xfId="6" xr:uid="{B103B78B-5073-4C77-97A8-08DD43475263}"/>
    <cellStyle name="Comma 2" xfId="5" xr:uid="{4D1836CB-E89E-488D-B1CC-3B0A0E113040}"/>
    <cellStyle name="Currency [0] 2" xfId="4" xr:uid="{50261A27-6C30-4322-A8B3-1B4EA28192C7}"/>
    <cellStyle name="Currency 2" xfId="3" xr:uid="{E23C604B-B21F-4D4F-91A9-654F86B2AE1A}"/>
    <cellStyle name="Normal" xfId="0" builtinId="0"/>
    <cellStyle name="Normal 2" xfId="1" xr:uid="{37C8F746-8BAC-452F-ACAE-F2131F3992CB}"/>
    <cellStyle name="Percent 2" xfId="2" xr:uid="{BCA3A75A-45DD-4C76-9499-2805C4D58A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740228</xdr:colOff>
      <xdr:row>13</xdr:row>
      <xdr:rowOff>92528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4BD636E-9D69-4EBE-9CDE-4F7652723F76}"/>
            </a:ext>
          </a:extLst>
        </xdr:cNvPr>
        <xdr:cNvSpPr txBox="1"/>
      </xdr:nvSpPr>
      <xdr:spPr>
        <a:xfrm>
          <a:off x="12338957" y="24982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rates.chathamfinancial.com/us-market/forward-curv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F8EA1-766F-430F-8C07-9790B855B266}">
  <dimension ref="A1:EH80"/>
  <sheetViews>
    <sheetView tabSelected="1" topLeftCell="A3" zoomScale="70" zoomScaleNormal="70" workbookViewId="0">
      <selection activeCell="I8" sqref="I8"/>
    </sheetView>
  </sheetViews>
  <sheetFormatPr defaultRowHeight="14.4" x14ac:dyDescent="0.55000000000000004"/>
  <cols>
    <col min="1" max="2" width="3.3671875" customWidth="1"/>
    <col min="3" max="3" width="48.20703125" bestFit="1" customWidth="1"/>
    <col min="4" max="136" width="13.83984375" bestFit="1" customWidth="1"/>
  </cols>
  <sheetData>
    <row r="1" spans="2:12" ht="14.7" thickBot="1" x14ac:dyDescent="0.6"/>
    <row r="2" spans="2:12" ht="14.7" thickBot="1" x14ac:dyDescent="0.6">
      <c r="B2" s="2" t="s">
        <v>36</v>
      </c>
      <c r="C2" s="3"/>
      <c r="D2" s="6" t="s">
        <v>0</v>
      </c>
      <c r="E2" s="4"/>
      <c r="G2" s="2" t="s">
        <v>53</v>
      </c>
      <c r="H2" s="3"/>
      <c r="I2" s="4"/>
      <c r="J2" s="53"/>
      <c r="K2" s="2" t="s">
        <v>74</v>
      </c>
      <c r="L2" s="4"/>
    </row>
    <row r="3" spans="2:12" x14ac:dyDescent="0.55000000000000004">
      <c r="B3" s="96"/>
      <c r="C3" s="36"/>
      <c r="D3" s="94"/>
      <c r="E3" s="111"/>
      <c r="G3" s="96"/>
      <c r="H3" s="36"/>
      <c r="I3" s="56"/>
      <c r="K3" s="91" t="s">
        <v>75</v>
      </c>
      <c r="L3" s="92" t="s">
        <v>76</v>
      </c>
    </row>
    <row r="4" spans="2:12" x14ac:dyDescent="0.55000000000000004">
      <c r="B4" s="96"/>
      <c r="C4" s="36" t="s">
        <v>16</v>
      </c>
      <c r="D4" s="95" t="s">
        <v>13</v>
      </c>
      <c r="E4" s="107">
        <v>12</v>
      </c>
      <c r="G4" s="76" t="s">
        <v>55</v>
      </c>
      <c r="H4" s="77"/>
      <c r="I4" s="112"/>
      <c r="K4" s="96" t="s">
        <v>87</v>
      </c>
      <c r="L4" s="66">
        <v>4.4999999999999998E-2</v>
      </c>
    </row>
    <row r="5" spans="2:12" x14ac:dyDescent="0.55000000000000004">
      <c r="B5" s="96"/>
      <c r="C5" s="36" t="s">
        <v>1</v>
      </c>
      <c r="D5" s="95" t="s">
        <v>2</v>
      </c>
      <c r="E5" s="107">
        <v>10</v>
      </c>
      <c r="G5" s="96"/>
      <c r="H5" s="36"/>
      <c r="I5" s="56"/>
      <c r="K5" s="96" t="s">
        <v>77</v>
      </c>
      <c r="L5" s="66">
        <f>L4+0.0005</f>
        <v>4.5499999999999999E-2</v>
      </c>
    </row>
    <row r="6" spans="2:12" x14ac:dyDescent="0.55000000000000004">
      <c r="B6" s="96"/>
      <c r="C6" s="36" t="s">
        <v>3</v>
      </c>
      <c r="D6" s="95" t="s">
        <v>0</v>
      </c>
      <c r="E6" s="107">
        <v>350</v>
      </c>
      <c r="G6" s="96" t="s">
        <v>89</v>
      </c>
      <c r="H6" s="36"/>
      <c r="I6" s="113">
        <f>SUM(E47:P47)</f>
        <v>8571056.9086570423</v>
      </c>
      <c r="K6" s="96" t="s">
        <v>78</v>
      </c>
      <c r="L6" s="66">
        <f t="shared" ref="L6:L14" si="0">L5+0.0005</f>
        <v>4.5999999999999999E-2</v>
      </c>
    </row>
    <row r="7" spans="2:12" x14ac:dyDescent="0.55000000000000004">
      <c r="B7" s="96"/>
      <c r="C7" s="36" t="s">
        <v>4</v>
      </c>
      <c r="D7" s="95" t="s">
        <v>17</v>
      </c>
      <c r="E7" s="108">
        <v>3500</v>
      </c>
      <c r="G7" s="99" t="s">
        <v>52</v>
      </c>
      <c r="H7" s="52"/>
      <c r="I7" s="118">
        <v>4.87E-2</v>
      </c>
      <c r="K7" s="96" t="s">
        <v>79</v>
      </c>
      <c r="L7" s="66">
        <f t="shared" si="0"/>
        <v>4.65E-2</v>
      </c>
    </row>
    <row r="8" spans="2:12" x14ac:dyDescent="0.55000000000000004">
      <c r="B8" s="96"/>
      <c r="C8" s="36" t="s">
        <v>5</v>
      </c>
      <c r="D8" s="95" t="s">
        <v>17</v>
      </c>
      <c r="E8" s="108">
        <v>50</v>
      </c>
      <c r="G8" s="114" t="s">
        <v>56</v>
      </c>
      <c r="H8" s="36"/>
      <c r="I8" s="63">
        <f>I6/I7</f>
        <v>175997061.77940539</v>
      </c>
      <c r="K8" s="96" t="s">
        <v>80</v>
      </c>
      <c r="L8" s="66">
        <f t="shared" si="0"/>
        <v>4.7E-2</v>
      </c>
    </row>
    <row r="9" spans="2:12" x14ac:dyDescent="0.55000000000000004">
      <c r="B9" s="96"/>
      <c r="C9" s="36" t="s">
        <v>6</v>
      </c>
      <c r="D9" s="95" t="s">
        <v>15</v>
      </c>
      <c r="E9" s="109">
        <v>0.95</v>
      </c>
      <c r="G9" s="96"/>
      <c r="H9" s="36"/>
      <c r="I9" s="63"/>
      <c r="K9" s="96" t="s">
        <v>81</v>
      </c>
      <c r="L9" s="66">
        <f t="shared" si="0"/>
        <v>4.7500000000000001E-2</v>
      </c>
    </row>
    <row r="10" spans="2:12" x14ac:dyDescent="0.55000000000000004">
      <c r="B10" s="96"/>
      <c r="C10" s="36" t="s">
        <v>7</v>
      </c>
      <c r="D10" s="95" t="s">
        <v>17</v>
      </c>
      <c r="E10" s="108">
        <v>1250</v>
      </c>
      <c r="G10" s="114" t="s">
        <v>58</v>
      </c>
      <c r="H10" s="36"/>
      <c r="I10" s="56"/>
      <c r="K10" s="96" t="s">
        <v>82</v>
      </c>
      <c r="L10" s="66">
        <f t="shared" si="0"/>
        <v>4.8000000000000001E-2</v>
      </c>
    </row>
    <row r="11" spans="2:12" x14ac:dyDescent="0.55000000000000004">
      <c r="B11" s="96"/>
      <c r="C11" s="36" t="s">
        <v>8</v>
      </c>
      <c r="D11" s="95" t="s">
        <v>17</v>
      </c>
      <c r="E11" s="108">
        <v>400</v>
      </c>
      <c r="G11" s="96" t="s">
        <v>37</v>
      </c>
      <c r="H11" s="36"/>
      <c r="I11" s="57">
        <f>$I$8*0.5</f>
        <v>87998530.889702693</v>
      </c>
      <c r="K11" s="96" t="s">
        <v>83</v>
      </c>
      <c r="L11" s="66">
        <f t="shared" si="0"/>
        <v>4.8500000000000001E-2</v>
      </c>
    </row>
    <row r="12" spans="2:12" x14ac:dyDescent="0.55000000000000004">
      <c r="B12" s="96"/>
      <c r="C12" s="36" t="s">
        <v>22</v>
      </c>
      <c r="D12" s="95" t="s">
        <v>15</v>
      </c>
      <c r="E12" s="110">
        <v>2.5000000000000001E-2</v>
      </c>
      <c r="G12" s="115" t="s">
        <v>38</v>
      </c>
      <c r="H12" s="36"/>
      <c r="I12" s="57">
        <f>$I$8*0.5</f>
        <v>87998530.889702693</v>
      </c>
      <c r="K12" s="96" t="s">
        <v>84</v>
      </c>
      <c r="L12" s="66">
        <f t="shared" si="0"/>
        <v>4.9000000000000002E-2</v>
      </c>
    </row>
    <row r="13" spans="2:12" x14ac:dyDescent="0.55000000000000004">
      <c r="B13" s="96"/>
      <c r="C13" s="36" t="s">
        <v>9</v>
      </c>
      <c r="D13" s="95" t="s">
        <v>15</v>
      </c>
      <c r="E13" s="110">
        <v>0.03</v>
      </c>
      <c r="G13" s="96"/>
      <c r="H13" s="36"/>
      <c r="I13" s="56"/>
      <c r="K13" s="96" t="s">
        <v>85</v>
      </c>
      <c r="L13" s="66">
        <f t="shared" si="0"/>
        <v>4.9500000000000002E-2</v>
      </c>
    </row>
    <row r="14" spans="2:12" x14ac:dyDescent="0.55000000000000004">
      <c r="B14" s="96"/>
      <c r="C14" s="36" t="s">
        <v>10</v>
      </c>
      <c r="D14" s="95" t="s">
        <v>15</v>
      </c>
      <c r="E14" s="110">
        <v>2.5000000000000001E-2</v>
      </c>
      <c r="G14" s="76" t="s">
        <v>54</v>
      </c>
      <c r="H14" s="77"/>
      <c r="I14" s="56"/>
      <c r="K14" s="99" t="s">
        <v>86</v>
      </c>
      <c r="L14" s="116">
        <f t="shared" si="0"/>
        <v>0.05</v>
      </c>
    </row>
    <row r="15" spans="2:12" ht="14.7" thickBot="1" x14ac:dyDescent="0.6">
      <c r="B15" s="96"/>
      <c r="C15" s="36"/>
      <c r="D15" s="94"/>
      <c r="E15" s="56"/>
      <c r="G15" s="96"/>
      <c r="H15" s="36"/>
      <c r="I15" s="56"/>
    </row>
    <row r="16" spans="2:12" ht="14.7" thickBot="1" x14ac:dyDescent="0.6">
      <c r="B16" s="2" t="s">
        <v>35</v>
      </c>
      <c r="C16" s="3"/>
      <c r="D16" s="6" t="s">
        <v>0</v>
      </c>
      <c r="E16" s="4"/>
      <c r="G16" s="96" t="s">
        <v>88</v>
      </c>
      <c r="H16" s="36"/>
      <c r="I16" s="113">
        <f>SUM(DU47:EF47)</f>
        <v>11866968.357569009</v>
      </c>
    </row>
    <row r="17" spans="2:138" x14ac:dyDescent="0.55000000000000004">
      <c r="B17" s="96"/>
      <c r="C17" s="36"/>
      <c r="D17" s="95"/>
      <c r="E17" s="56"/>
      <c r="G17" s="99" t="s">
        <v>52</v>
      </c>
      <c r="H17" s="52"/>
      <c r="I17" s="117">
        <f>L14</f>
        <v>0.05</v>
      </c>
    </row>
    <row r="18" spans="2:138" x14ac:dyDescent="0.55000000000000004">
      <c r="B18" s="96"/>
      <c r="C18" s="36" t="s">
        <v>11</v>
      </c>
      <c r="D18" s="95"/>
      <c r="E18" s="56"/>
      <c r="G18" s="114" t="s">
        <v>57</v>
      </c>
      <c r="H18" s="36"/>
      <c r="I18" s="63">
        <f>I16/I17</f>
        <v>237339367.15138018</v>
      </c>
    </row>
    <row r="19" spans="2:138" x14ac:dyDescent="0.55000000000000004">
      <c r="B19" s="96"/>
      <c r="C19" s="36" t="s">
        <v>12</v>
      </c>
      <c r="D19" s="95" t="s">
        <v>15</v>
      </c>
      <c r="E19" s="97">
        <v>0.5</v>
      </c>
      <c r="G19" s="99"/>
      <c r="H19" s="52"/>
      <c r="I19" s="85"/>
    </row>
    <row r="20" spans="2:138" x14ac:dyDescent="0.55000000000000004">
      <c r="B20" s="96"/>
      <c r="C20" s="36" t="s">
        <v>18</v>
      </c>
      <c r="D20" s="95" t="s">
        <v>15</v>
      </c>
      <c r="E20" s="97">
        <v>0.02</v>
      </c>
    </row>
    <row r="21" spans="2:138" x14ac:dyDescent="0.55000000000000004">
      <c r="B21" s="96"/>
      <c r="C21" s="36" t="s">
        <v>19</v>
      </c>
      <c r="D21" s="95" t="s">
        <v>13</v>
      </c>
      <c r="E21" s="98">
        <v>60</v>
      </c>
    </row>
    <row r="22" spans="2:138" x14ac:dyDescent="0.55000000000000004">
      <c r="B22" s="96"/>
      <c r="C22" s="36" t="s">
        <v>14</v>
      </c>
      <c r="D22" s="95" t="s">
        <v>13</v>
      </c>
      <c r="E22" s="98">
        <v>360</v>
      </c>
      <c r="H22" s="1"/>
      <c r="I22" s="1"/>
      <c r="J22" s="1"/>
    </row>
    <row r="23" spans="2:138" ht="14.7" thickBot="1" x14ac:dyDescent="0.6">
      <c r="B23" s="96"/>
      <c r="C23" s="36"/>
      <c r="D23" s="36"/>
      <c r="E23" s="56"/>
    </row>
    <row r="24" spans="2:138" x14ac:dyDescent="0.55000000000000004">
      <c r="B24" s="89" t="s">
        <v>34</v>
      </c>
      <c r="C24" s="89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100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0"/>
      <c r="EG24" s="40"/>
      <c r="EH24" s="40"/>
    </row>
    <row r="25" spans="2:138" x14ac:dyDescent="0.55000000000000004">
      <c r="B25" s="101"/>
      <c r="C25" s="7" t="s">
        <v>20</v>
      </c>
      <c r="D25" s="54">
        <v>0</v>
      </c>
      <c r="E25" s="14">
        <v>1</v>
      </c>
      <c r="F25" s="15">
        <f>E25+1</f>
        <v>2</v>
      </c>
      <c r="G25" s="15">
        <f t="shared" ref="G25:BR25" si="1">F25+1</f>
        <v>3</v>
      </c>
      <c r="H25" s="15">
        <f t="shared" si="1"/>
        <v>4</v>
      </c>
      <c r="I25" s="15">
        <f t="shared" si="1"/>
        <v>5</v>
      </c>
      <c r="J25" s="15">
        <f t="shared" si="1"/>
        <v>6</v>
      </c>
      <c r="K25" s="15">
        <f t="shared" si="1"/>
        <v>7</v>
      </c>
      <c r="L25" s="15">
        <f t="shared" si="1"/>
        <v>8</v>
      </c>
      <c r="M25" s="15">
        <f t="shared" si="1"/>
        <v>9</v>
      </c>
      <c r="N25" s="15">
        <f t="shared" si="1"/>
        <v>10</v>
      </c>
      <c r="O25" s="15">
        <f t="shared" si="1"/>
        <v>11</v>
      </c>
      <c r="P25" s="16">
        <f t="shared" si="1"/>
        <v>12</v>
      </c>
      <c r="Q25" s="14">
        <f t="shared" si="1"/>
        <v>13</v>
      </c>
      <c r="R25" s="15">
        <f t="shared" si="1"/>
        <v>14</v>
      </c>
      <c r="S25" s="15">
        <f t="shared" si="1"/>
        <v>15</v>
      </c>
      <c r="T25" s="15">
        <f t="shared" si="1"/>
        <v>16</v>
      </c>
      <c r="U25" s="15">
        <f t="shared" si="1"/>
        <v>17</v>
      </c>
      <c r="V25" s="15">
        <f t="shared" si="1"/>
        <v>18</v>
      </c>
      <c r="W25" s="15">
        <f t="shared" si="1"/>
        <v>19</v>
      </c>
      <c r="X25" s="15">
        <f t="shared" si="1"/>
        <v>20</v>
      </c>
      <c r="Y25" s="15">
        <f t="shared" si="1"/>
        <v>21</v>
      </c>
      <c r="Z25" s="15">
        <f t="shared" si="1"/>
        <v>22</v>
      </c>
      <c r="AA25" s="15">
        <f t="shared" si="1"/>
        <v>23</v>
      </c>
      <c r="AB25" s="16">
        <f t="shared" si="1"/>
        <v>24</v>
      </c>
      <c r="AC25" s="14">
        <f t="shared" si="1"/>
        <v>25</v>
      </c>
      <c r="AD25" s="15">
        <f t="shared" si="1"/>
        <v>26</v>
      </c>
      <c r="AE25" s="15">
        <f t="shared" si="1"/>
        <v>27</v>
      </c>
      <c r="AF25" s="15">
        <f t="shared" si="1"/>
        <v>28</v>
      </c>
      <c r="AG25" s="15">
        <f t="shared" si="1"/>
        <v>29</v>
      </c>
      <c r="AH25" s="15">
        <f t="shared" si="1"/>
        <v>30</v>
      </c>
      <c r="AI25" s="15">
        <f t="shared" si="1"/>
        <v>31</v>
      </c>
      <c r="AJ25" s="15">
        <f t="shared" si="1"/>
        <v>32</v>
      </c>
      <c r="AK25" s="15">
        <f t="shared" si="1"/>
        <v>33</v>
      </c>
      <c r="AL25" s="15">
        <f t="shared" si="1"/>
        <v>34</v>
      </c>
      <c r="AM25" s="15">
        <f t="shared" si="1"/>
        <v>35</v>
      </c>
      <c r="AN25" s="16">
        <f t="shared" si="1"/>
        <v>36</v>
      </c>
      <c r="AO25" s="14">
        <f t="shared" si="1"/>
        <v>37</v>
      </c>
      <c r="AP25" s="15">
        <f t="shared" si="1"/>
        <v>38</v>
      </c>
      <c r="AQ25" s="15">
        <f t="shared" si="1"/>
        <v>39</v>
      </c>
      <c r="AR25" s="15">
        <f t="shared" si="1"/>
        <v>40</v>
      </c>
      <c r="AS25" s="15">
        <f t="shared" si="1"/>
        <v>41</v>
      </c>
      <c r="AT25" s="15">
        <f t="shared" si="1"/>
        <v>42</v>
      </c>
      <c r="AU25" s="15">
        <f t="shared" si="1"/>
        <v>43</v>
      </c>
      <c r="AV25" s="15">
        <f t="shared" si="1"/>
        <v>44</v>
      </c>
      <c r="AW25" s="15">
        <f t="shared" si="1"/>
        <v>45</v>
      </c>
      <c r="AX25" s="15">
        <f t="shared" si="1"/>
        <v>46</v>
      </c>
      <c r="AY25" s="15">
        <f t="shared" si="1"/>
        <v>47</v>
      </c>
      <c r="AZ25" s="16">
        <f t="shared" si="1"/>
        <v>48</v>
      </c>
      <c r="BA25" s="14">
        <f t="shared" si="1"/>
        <v>49</v>
      </c>
      <c r="BB25" s="15">
        <f t="shared" si="1"/>
        <v>50</v>
      </c>
      <c r="BC25" s="15">
        <f t="shared" si="1"/>
        <v>51</v>
      </c>
      <c r="BD25" s="15">
        <f t="shared" si="1"/>
        <v>52</v>
      </c>
      <c r="BE25" s="15">
        <f t="shared" si="1"/>
        <v>53</v>
      </c>
      <c r="BF25" s="15">
        <f t="shared" si="1"/>
        <v>54</v>
      </c>
      <c r="BG25" s="15">
        <f t="shared" si="1"/>
        <v>55</v>
      </c>
      <c r="BH25" s="15">
        <f t="shared" si="1"/>
        <v>56</v>
      </c>
      <c r="BI25" s="15">
        <f t="shared" si="1"/>
        <v>57</v>
      </c>
      <c r="BJ25" s="15">
        <f t="shared" si="1"/>
        <v>58</v>
      </c>
      <c r="BK25" s="15">
        <f t="shared" si="1"/>
        <v>59</v>
      </c>
      <c r="BL25" s="16">
        <f t="shared" si="1"/>
        <v>60</v>
      </c>
      <c r="BM25" s="14">
        <f t="shared" si="1"/>
        <v>61</v>
      </c>
      <c r="BN25" s="15">
        <f t="shared" si="1"/>
        <v>62</v>
      </c>
      <c r="BO25" s="15">
        <f t="shared" si="1"/>
        <v>63</v>
      </c>
      <c r="BP25" s="15">
        <f t="shared" si="1"/>
        <v>64</v>
      </c>
      <c r="BQ25" s="15">
        <f t="shared" si="1"/>
        <v>65</v>
      </c>
      <c r="BR25" s="15">
        <f t="shared" si="1"/>
        <v>66</v>
      </c>
      <c r="BS25" s="15">
        <f t="shared" ref="BS25:DT25" si="2">BR25+1</f>
        <v>67</v>
      </c>
      <c r="BT25" s="15">
        <f t="shared" si="2"/>
        <v>68</v>
      </c>
      <c r="BU25" s="15">
        <f t="shared" si="2"/>
        <v>69</v>
      </c>
      <c r="BV25" s="15">
        <f t="shared" si="2"/>
        <v>70</v>
      </c>
      <c r="BW25" s="15">
        <f t="shared" si="2"/>
        <v>71</v>
      </c>
      <c r="BX25" s="16">
        <f t="shared" si="2"/>
        <v>72</v>
      </c>
      <c r="BY25" s="14">
        <f t="shared" si="2"/>
        <v>73</v>
      </c>
      <c r="BZ25" s="15">
        <f t="shared" si="2"/>
        <v>74</v>
      </c>
      <c r="CA25" s="15">
        <f t="shared" si="2"/>
        <v>75</v>
      </c>
      <c r="CB25" s="15">
        <f t="shared" si="2"/>
        <v>76</v>
      </c>
      <c r="CC25" s="15">
        <f t="shared" si="2"/>
        <v>77</v>
      </c>
      <c r="CD25" s="15">
        <f t="shared" si="2"/>
        <v>78</v>
      </c>
      <c r="CE25" s="15">
        <f t="shared" si="2"/>
        <v>79</v>
      </c>
      <c r="CF25" s="15">
        <f t="shared" si="2"/>
        <v>80</v>
      </c>
      <c r="CG25" s="15">
        <f t="shared" si="2"/>
        <v>81</v>
      </c>
      <c r="CH25" s="15">
        <f t="shared" si="2"/>
        <v>82</v>
      </c>
      <c r="CI25" s="15">
        <f t="shared" si="2"/>
        <v>83</v>
      </c>
      <c r="CJ25" s="16">
        <f t="shared" si="2"/>
        <v>84</v>
      </c>
      <c r="CK25" s="14">
        <f t="shared" si="2"/>
        <v>85</v>
      </c>
      <c r="CL25" s="15">
        <f t="shared" si="2"/>
        <v>86</v>
      </c>
      <c r="CM25" s="15">
        <f t="shared" si="2"/>
        <v>87</v>
      </c>
      <c r="CN25" s="15">
        <f t="shared" si="2"/>
        <v>88</v>
      </c>
      <c r="CO25" s="15">
        <f t="shared" si="2"/>
        <v>89</v>
      </c>
      <c r="CP25" s="15">
        <f t="shared" si="2"/>
        <v>90</v>
      </c>
      <c r="CQ25" s="15">
        <f t="shared" si="2"/>
        <v>91</v>
      </c>
      <c r="CR25" s="15">
        <f t="shared" si="2"/>
        <v>92</v>
      </c>
      <c r="CS25" s="15">
        <f t="shared" si="2"/>
        <v>93</v>
      </c>
      <c r="CT25" s="15">
        <f t="shared" si="2"/>
        <v>94</v>
      </c>
      <c r="CU25" s="15">
        <f t="shared" si="2"/>
        <v>95</v>
      </c>
      <c r="CV25" s="16">
        <f t="shared" si="2"/>
        <v>96</v>
      </c>
      <c r="CW25" s="14">
        <f t="shared" si="2"/>
        <v>97</v>
      </c>
      <c r="CX25" s="15">
        <f t="shared" si="2"/>
        <v>98</v>
      </c>
      <c r="CY25" s="15">
        <f t="shared" si="2"/>
        <v>99</v>
      </c>
      <c r="CZ25" s="15">
        <f t="shared" si="2"/>
        <v>100</v>
      </c>
      <c r="DA25" s="15">
        <f t="shared" si="2"/>
        <v>101</v>
      </c>
      <c r="DB25" s="15">
        <f t="shared" si="2"/>
        <v>102</v>
      </c>
      <c r="DC25" s="15">
        <f t="shared" si="2"/>
        <v>103</v>
      </c>
      <c r="DD25" s="15">
        <f t="shared" si="2"/>
        <v>104</v>
      </c>
      <c r="DE25" s="15">
        <f t="shared" si="2"/>
        <v>105</v>
      </c>
      <c r="DF25" s="15">
        <f t="shared" si="2"/>
        <v>106</v>
      </c>
      <c r="DG25" s="15">
        <f t="shared" si="2"/>
        <v>107</v>
      </c>
      <c r="DH25" s="16">
        <f t="shared" si="2"/>
        <v>108</v>
      </c>
      <c r="DI25" s="14">
        <f t="shared" si="2"/>
        <v>109</v>
      </c>
      <c r="DJ25" s="15">
        <f t="shared" si="2"/>
        <v>110</v>
      </c>
      <c r="DK25" s="15">
        <f t="shared" si="2"/>
        <v>111</v>
      </c>
      <c r="DL25" s="15">
        <f t="shared" si="2"/>
        <v>112</v>
      </c>
      <c r="DM25" s="15">
        <f t="shared" si="2"/>
        <v>113</v>
      </c>
      <c r="DN25" s="15">
        <f t="shared" si="2"/>
        <v>114</v>
      </c>
      <c r="DO25" s="15">
        <f t="shared" si="2"/>
        <v>115</v>
      </c>
      <c r="DP25" s="15">
        <f t="shared" si="2"/>
        <v>116</v>
      </c>
      <c r="DQ25" s="15">
        <f t="shared" si="2"/>
        <v>117</v>
      </c>
      <c r="DR25" s="15">
        <f t="shared" si="2"/>
        <v>118</v>
      </c>
      <c r="DS25" s="15">
        <f t="shared" si="2"/>
        <v>119</v>
      </c>
      <c r="DT25" s="15">
        <f t="shared" si="2"/>
        <v>120</v>
      </c>
      <c r="DU25" s="119">
        <f t="shared" ref="DU25" si="3">DT25+1</f>
        <v>121</v>
      </c>
      <c r="DV25" s="15">
        <f t="shared" ref="DV25" si="4">DU25+1</f>
        <v>122</v>
      </c>
      <c r="DW25" s="15">
        <f t="shared" ref="DW25" si="5">DV25+1</f>
        <v>123</v>
      </c>
      <c r="DX25" s="15">
        <f t="shared" ref="DX25" si="6">DW25+1</f>
        <v>124</v>
      </c>
      <c r="DY25" s="15">
        <f t="shared" ref="DY25" si="7">DX25+1</f>
        <v>125</v>
      </c>
      <c r="DZ25" s="15">
        <f t="shared" ref="DZ25" si="8">DY25+1</f>
        <v>126</v>
      </c>
      <c r="EA25" s="15">
        <f t="shared" ref="EA25" si="9">DZ25+1</f>
        <v>127</v>
      </c>
      <c r="EB25" s="15">
        <f t="shared" ref="EB25" si="10">EA25+1</f>
        <v>128</v>
      </c>
      <c r="EC25" s="15">
        <f t="shared" ref="EC25" si="11">EB25+1</f>
        <v>129</v>
      </c>
      <c r="ED25" s="15">
        <f t="shared" ref="ED25" si="12">EC25+1</f>
        <v>130</v>
      </c>
      <c r="EE25" s="15">
        <f t="shared" ref="EE25" si="13">ED25+1</f>
        <v>131</v>
      </c>
      <c r="EF25" s="120">
        <f t="shared" ref="EF25" si="14">EE25+1</f>
        <v>132</v>
      </c>
      <c r="EG25" s="40">
        <v>121</v>
      </c>
      <c r="EH25" s="40">
        <v>121</v>
      </c>
    </row>
    <row r="26" spans="2:138" ht="14.7" thickBot="1" x14ac:dyDescent="0.6">
      <c r="B26" s="102"/>
      <c r="C26" s="103" t="s">
        <v>21</v>
      </c>
      <c r="D26" s="104">
        <v>0</v>
      </c>
      <c r="E26" s="105">
        <v>1</v>
      </c>
      <c r="F26" s="104">
        <v>1</v>
      </c>
      <c r="G26" s="104">
        <v>1</v>
      </c>
      <c r="H26" s="104">
        <v>1</v>
      </c>
      <c r="I26" s="104">
        <v>1</v>
      </c>
      <c r="J26" s="104">
        <v>1</v>
      </c>
      <c r="K26" s="104">
        <v>1</v>
      </c>
      <c r="L26" s="104">
        <v>1</v>
      </c>
      <c r="M26" s="104">
        <v>1</v>
      </c>
      <c r="N26" s="104">
        <v>1</v>
      </c>
      <c r="O26" s="104">
        <v>1</v>
      </c>
      <c r="P26" s="106">
        <v>1</v>
      </c>
      <c r="Q26" s="105">
        <v>2</v>
      </c>
      <c r="R26" s="104">
        <v>2</v>
      </c>
      <c r="S26" s="104">
        <v>2</v>
      </c>
      <c r="T26" s="104">
        <v>2</v>
      </c>
      <c r="U26" s="104">
        <v>2</v>
      </c>
      <c r="V26" s="104">
        <v>2</v>
      </c>
      <c r="W26" s="104">
        <v>2</v>
      </c>
      <c r="X26" s="104">
        <v>2</v>
      </c>
      <c r="Y26" s="104">
        <v>2</v>
      </c>
      <c r="Z26" s="104">
        <v>2</v>
      </c>
      <c r="AA26" s="104">
        <v>2</v>
      </c>
      <c r="AB26" s="106">
        <v>2</v>
      </c>
      <c r="AC26" s="105">
        <v>3</v>
      </c>
      <c r="AD26" s="104">
        <v>3</v>
      </c>
      <c r="AE26" s="104">
        <v>3</v>
      </c>
      <c r="AF26" s="104">
        <v>3</v>
      </c>
      <c r="AG26" s="104">
        <v>3</v>
      </c>
      <c r="AH26" s="104">
        <v>3</v>
      </c>
      <c r="AI26" s="104">
        <v>3</v>
      </c>
      <c r="AJ26" s="104">
        <v>3</v>
      </c>
      <c r="AK26" s="104">
        <v>3</v>
      </c>
      <c r="AL26" s="104">
        <v>3</v>
      </c>
      <c r="AM26" s="104">
        <v>3</v>
      </c>
      <c r="AN26" s="106">
        <v>3</v>
      </c>
      <c r="AO26" s="105">
        <v>4</v>
      </c>
      <c r="AP26" s="104">
        <v>4</v>
      </c>
      <c r="AQ26" s="104">
        <v>4</v>
      </c>
      <c r="AR26" s="104">
        <v>4</v>
      </c>
      <c r="AS26" s="104">
        <v>4</v>
      </c>
      <c r="AT26" s="104">
        <v>4</v>
      </c>
      <c r="AU26" s="104">
        <v>4</v>
      </c>
      <c r="AV26" s="104">
        <v>4</v>
      </c>
      <c r="AW26" s="104">
        <v>4</v>
      </c>
      <c r="AX26" s="104">
        <v>4</v>
      </c>
      <c r="AY26" s="104">
        <v>4</v>
      </c>
      <c r="AZ26" s="106">
        <v>4</v>
      </c>
      <c r="BA26" s="105">
        <v>5</v>
      </c>
      <c r="BB26" s="104">
        <v>5</v>
      </c>
      <c r="BC26" s="104">
        <v>5</v>
      </c>
      <c r="BD26" s="104">
        <v>5</v>
      </c>
      <c r="BE26" s="104">
        <v>5</v>
      </c>
      <c r="BF26" s="104">
        <v>5</v>
      </c>
      <c r="BG26" s="104">
        <v>5</v>
      </c>
      <c r="BH26" s="104">
        <v>5</v>
      </c>
      <c r="BI26" s="104">
        <v>5</v>
      </c>
      <c r="BJ26" s="104">
        <v>5</v>
      </c>
      <c r="BK26" s="104">
        <v>5</v>
      </c>
      <c r="BL26" s="106">
        <v>5</v>
      </c>
      <c r="BM26" s="105">
        <v>6</v>
      </c>
      <c r="BN26" s="104">
        <v>6</v>
      </c>
      <c r="BO26" s="104">
        <v>6</v>
      </c>
      <c r="BP26" s="104">
        <v>6</v>
      </c>
      <c r="BQ26" s="104">
        <v>6</v>
      </c>
      <c r="BR26" s="104">
        <v>6</v>
      </c>
      <c r="BS26" s="104">
        <v>6</v>
      </c>
      <c r="BT26" s="104">
        <v>6</v>
      </c>
      <c r="BU26" s="104">
        <v>6</v>
      </c>
      <c r="BV26" s="104">
        <v>6</v>
      </c>
      <c r="BW26" s="104">
        <v>6</v>
      </c>
      <c r="BX26" s="106">
        <v>6</v>
      </c>
      <c r="BY26" s="105">
        <v>7</v>
      </c>
      <c r="BZ26" s="104">
        <v>7</v>
      </c>
      <c r="CA26" s="104">
        <v>7</v>
      </c>
      <c r="CB26" s="104">
        <v>7</v>
      </c>
      <c r="CC26" s="104">
        <v>7</v>
      </c>
      <c r="CD26" s="104">
        <v>7</v>
      </c>
      <c r="CE26" s="104">
        <v>7</v>
      </c>
      <c r="CF26" s="104">
        <v>7</v>
      </c>
      <c r="CG26" s="104">
        <v>7</v>
      </c>
      <c r="CH26" s="104">
        <v>7</v>
      </c>
      <c r="CI26" s="104">
        <v>7</v>
      </c>
      <c r="CJ26" s="106">
        <v>7</v>
      </c>
      <c r="CK26" s="105">
        <v>8</v>
      </c>
      <c r="CL26" s="104">
        <v>8</v>
      </c>
      <c r="CM26" s="104">
        <v>8</v>
      </c>
      <c r="CN26" s="104">
        <v>8</v>
      </c>
      <c r="CO26" s="104">
        <v>8</v>
      </c>
      <c r="CP26" s="104">
        <v>8</v>
      </c>
      <c r="CQ26" s="104">
        <v>8</v>
      </c>
      <c r="CR26" s="104">
        <v>8</v>
      </c>
      <c r="CS26" s="104">
        <v>8</v>
      </c>
      <c r="CT26" s="104">
        <v>8</v>
      </c>
      <c r="CU26" s="104">
        <v>8</v>
      </c>
      <c r="CV26" s="106">
        <v>8</v>
      </c>
      <c r="CW26" s="105">
        <v>9</v>
      </c>
      <c r="CX26" s="104">
        <v>9</v>
      </c>
      <c r="CY26" s="104">
        <v>9</v>
      </c>
      <c r="CZ26" s="104">
        <v>9</v>
      </c>
      <c r="DA26" s="104">
        <v>9</v>
      </c>
      <c r="DB26" s="104">
        <v>9</v>
      </c>
      <c r="DC26" s="104">
        <v>9</v>
      </c>
      <c r="DD26" s="104">
        <v>9</v>
      </c>
      <c r="DE26" s="104">
        <v>9</v>
      </c>
      <c r="DF26" s="104">
        <v>9</v>
      </c>
      <c r="DG26" s="104">
        <v>9</v>
      </c>
      <c r="DH26" s="106">
        <v>9</v>
      </c>
      <c r="DI26" s="105">
        <v>10</v>
      </c>
      <c r="DJ26" s="104">
        <v>10</v>
      </c>
      <c r="DK26" s="104">
        <v>10</v>
      </c>
      <c r="DL26" s="104">
        <v>10</v>
      </c>
      <c r="DM26" s="104">
        <v>10</v>
      </c>
      <c r="DN26" s="104">
        <v>10</v>
      </c>
      <c r="DO26" s="104">
        <v>10</v>
      </c>
      <c r="DP26" s="104">
        <v>10</v>
      </c>
      <c r="DQ26" s="104">
        <v>10</v>
      </c>
      <c r="DR26" s="104">
        <v>10</v>
      </c>
      <c r="DS26" s="104">
        <v>10</v>
      </c>
      <c r="DT26" s="104">
        <v>10</v>
      </c>
      <c r="DU26" s="121">
        <v>11</v>
      </c>
      <c r="DV26" s="104">
        <v>11</v>
      </c>
      <c r="DW26" s="104">
        <v>11</v>
      </c>
      <c r="DX26" s="104">
        <v>11</v>
      </c>
      <c r="DY26" s="104">
        <v>11</v>
      </c>
      <c r="DZ26" s="104">
        <v>11</v>
      </c>
      <c r="EA26" s="104">
        <v>11</v>
      </c>
      <c r="EB26" s="104">
        <v>11</v>
      </c>
      <c r="EC26" s="104">
        <v>11</v>
      </c>
      <c r="ED26" s="104">
        <v>11</v>
      </c>
      <c r="EE26" s="104">
        <v>11</v>
      </c>
      <c r="EF26" s="122">
        <v>11</v>
      </c>
      <c r="EG26" s="40"/>
      <c r="EH26" s="40"/>
    </row>
    <row r="27" spans="2:138" x14ac:dyDescent="0.55000000000000004">
      <c r="D27" s="56"/>
      <c r="P27" s="56"/>
      <c r="AB27" s="56"/>
      <c r="AN27" s="56"/>
      <c r="AZ27" s="56"/>
      <c r="BL27" s="56"/>
      <c r="BX27" s="56"/>
      <c r="CJ27" s="56"/>
      <c r="CV27" s="56"/>
      <c r="DH27" s="56"/>
      <c r="DT27" s="36"/>
      <c r="DU27" s="9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56"/>
    </row>
    <row r="28" spans="2:138" x14ac:dyDescent="0.55000000000000004">
      <c r="B28" s="22" t="s">
        <v>23</v>
      </c>
      <c r="D28" s="56"/>
      <c r="P28" s="56"/>
      <c r="AB28" s="56"/>
      <c r="AN28" s="56"/>
      <c r="AZ28" s="56"/>
      <c r="BL28" s="56"/>
      <c r="BX28" s="56"/>
      <c r="CJ28" s="56"/>
      <c r="CV28" s="56"/>
      <c r="DH28" s="56"/>
      <c r="DT28" s="36"/>
      <c r="DU28" s="9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56"/>
    </row>
    <row r="29" spans="2:138" x14ac:dyDescent="0.55000000000000004">
      <c r="C29" t="s">
        <v>25</v>
      </c>
      <c r="D29" s="57">
        <f>$E$6*$E$7</f>
        <v>1225000</v>
      </c>
      <c r="E29" s="1">
        <f t="shared" ref="E29:AJ29" si="15">D29*(1+E31)</f>
        <v>1228021.180471072</v>
      </c>
      <c r="F29" s="1">
        <f t="shared" si="15"/>
        <v>1231049.8119882164</v>
      </c>
      <c r="G29" s="1">
        <f t="shared" si="15"/>
        <v>1234085.912927723</v>
      </c>
      <c r="H29" s="1">
        <f t="shared" si="15"/>
        <v>1237129.5017112026</v>
      </c>
      <c r="I29" s="1">
        <f t="shared" si="15"/>
        <v>1240180.596805698</v>
      </c>
      <c r="J29" s="1">
        <f t="shared" si="15"/>
        <v>1243239.2167237974</v>
      </c>
      <c r="K29" s="1">
        <f t="shared" si="15"/>
        <v>1246305.3800237458</v>
      </c>
      <c r="L29" s="1">
        <f t="shared" si="15"/>
        <v>1249379.1053095579</v>
      </c>
      <c r="M29" s="1">
        <f t="shared" si="15"/>
        <v>1252460.4112311306</v>
      </c>
      <c r="N29" s="1">
        <f t="shared" si="15"/>
        <v>1255549.316484357</v>
      </c>
      <c r="O29" s="1">
        <f t="shared" si="15"/>
        <v>1258645.8398112389</v>
      </c>
      <c r="P29" s="57">
        <f t="shared" si="15"/>
        <v>1261750.0000000012</v>
      </c>
      <c r="Q29" s="1">
        <f t="shared" si="15"/>
        <v>1264861.8158852053</v>
      </c>
      <c r="R29" s="1">
        <f t="shared" si="15"/>
        <v>1267981.3063478642</v>
      </c>
      <c r="S29" s="1">
        <f t="shared" si="15"/>
        <v>1271108.4903155561</v>
      </c>
      <c r="T29" s="1">
        <f t="shared" si="15"/>
        <v>1274243.3867625399</v>
      </c>
      <c r="U29" s="1">
        <f t="shared" si="15"/>
        <v>1277386.0147098701</v>
      </c>
      <c r="V29" s="1">
        <f t="shared" si="15"/>
        <v>1280536.3932255125</v>
      </c>
      <c r="W29" s="1">
        <f t="shared" si="15"/>
        <v>1283694.5414244593</v>
      </c>
      <c r="X29" s="1">
        <f t="shared" si="15"/>
        <v>1286860.4784688456</v>
      </c>
      <c r="Y29" s="1">
        <f t="shared" si="15"/>
        <v>1290034.2235680656</v>
      </c>
      <c r="Z29" s="1">
        <f t="shared" si="15"/>
        <v>1293215.7959788886</v>
      </c>
      <c r="AA29" s="1">
        <f t="shared" si="15"/>
        <v>1296405.2150055771</v>
      </c>
      <c r="AB29" s="57">
        <f t="shared" si="15"/>
        <v>1299602.5000000021</v>
      </c>
      <c r="AC29" s="1">
        <f t="shared" si="15"/>
        <v>1302807.6703617624</v>
      </c>
      <c r="AD29" s="1">
        <f t="shared" si="15"/>
        <v>1306020.7455383011</v>
      </c>
      <c r="AE29" s="1">
        <f t="shared" si="15"/>
        <v>1309241.7450250238</v>
      </c>
      <c r="AF29" s="1">
        <f t="shared" si="15"/>
        <v>1312470.6883654171</v>
      </c>
      <c r="AG29" s="1">
        <f t="shared" si="15"/>
        <v>1315707.5951511674</v>
      </c>
      <c r="AH29" s="1">
        <f t="shared" si="15"/>
        <v>1318952.485022279</v>
      </c>
      <c r="AI29" s="1">
        <f t="shared" si="15"/>
        <v>1322205.3776671942</v>
      </c>
      <c r="AJ29" s="1">
        <f t="shared" si="15"/>
        <v>1325466.2928229121</v>
      </c>
      <c r="AK29" s="1">
        <f t="shared" ref="AK29:BP29" si="16">AJ29*(1+AK31)</f>
        <v>1328735.2502751087</v>
      </c>
      <c r="AL29" s="1">
        <f t="shared" si="16"/>
        <v>1332012.2698582567</v>
      </c>
      <c r="AM29" s="1">
        <f t="shared" si="16"/>
        <v>1335297.3714557458</v>
      </c>
      <c r="AN29" s="57">
        <f t="shared" si="16"/>
        <v>1338590.5750000037</v>
      </c>
      <c r="AO29" s="1">
        <f t="shared" si="16"/>
        <v>1341891.9004726168</v>
      </c>
      <c r="AP29" s="1">
        <f t="shared" si="16"/>
        <v>1345201.3679044514</v>
      </c>
      <c r="AQ29" s="1">
        <f t="shared" si="16"/>
        <v>1348518.9973757758</v>
      </c>
      <c r="AR29" s="1">
        <f t="shared" si="16"/>
        <v>1351844.8090163809</v>
      </c>
      <c r="AS29" s="1">
        <f t="shared" si="16"/>
        <v>1355178.8230057037</v>
      </c>
      <c r="AT29" s="1">
        <f t="shared" si="16"/>
        <v>1358521.0595729488</v>
      </c>
      <c r="AU29" s="1">
        <f t="shared" si="16"/>
        <v>1361871.5389972115</v>
      </c>
      <c r="AV29" s="1">
        <f t="shared" si="16"/>
        <v>1365230.2816076011</v>
      </c>
      <c r="AW29" s="1">
        <f t="shared" si="16"/>
        <v>1368597.3077833636</v>
      </c>
      <c r="AX29" s="1">
        <f t="shared" si="16"/>
        <v>1371972.637954006</v>
      </c>
      <c r="AY29" s="1">
        <f t="shared" si="16"/>
        <v>1375356.2925994196</v>
      </c>
      <c r="AZ29" s="57">
        <f t="shared" si="16"/>
        <v>1378748.2922500053</v>
      </c>
      <c r="BA29" s="1">
        <f t="shared" si="16"/>
        <v>1382148.6574867968</v>
      </c>
      <c r="BB29" s="1">
        <f t="shared" si="16"/>
        <v>1385557.4089415867</v>
      </c>
      <c r="BC29" s="1">
        <f t="shared" si="16"/>
        <v>1388974.5672970507</v>
      </c>
      <c r="BD29" s="1">
        <f t="shared" si="16"/>
        <v>1392400.1532868741</v>
      </c>
      <c r="BE29" s="1">
        <f t="shared" si="16"/>
        <v>1395834.1876958765</v>
      </c>
      <c r="BF29" s="1">
        <f t="shared" si="16"/>
        <v>1399276.6913601388</v>
      </c>
      <c r="BG29" s="1">
        <f t="shared" si="16"/>
        <v>1402727.6851671294</v>
      </c>
      <c r="BH29" s="1">
        <f t="shared" si="16"/>
        <v>1406187.1900558306</v>
      </c>
      <c r="BI29" s="1">
        <f t="shared" si="16"/>
        <v>1409655.227016866</v>
      </c>
      <c r="BJ29" s="1">
        <f t="shared" si="16"/>
        <v>1413131.8170926275</v>
      </c>
      <c r="BK29" s="1">
        <f t="shared" si="16"/>
        <v>1416616.9813774037</v>
      </c>
      <c r="BL29" s="57">
        <f t="shared" si="16"/>
        <v>1420110.7410175069</v>
      </c>
      <c r="BM29" s="1">
        <f t="shared" si="16"/>
        <v>1423613.1172114022</v>
      </c>
      <c r="BN29" s="1">
        <f t="shared" si="16"/>
        <v>1427124.1312098356</v>
      </c>
      <c r="BO29" s="1">
        <f t="shared" si="16"/>
        <v>1430643.8043159635</v>
      </c>
      <c r="BP29" s="1">
        <f t="shared" si="16"/>
        <v>1434172.1578854816</v>
      </c>
      <c r="BQ29" s="1">
        <f t="shared" ref="BQ29:CV29" si="17">BP29*(1+BQ31)</f>
        <v>1437709.213326754</v>
      </c>
      <c r="BR29" s="1">
        <f t="shared" si="17"/>
        <v>1441254.9921009443</v>
      </c>
      <c r="BS29" s="1">
        <f t="shared" si="17"/>
        <v>1444809.5157221446</v>
      </c>
      <c r="BT29" s="1">
        <f t="shared" si="17"/>
        <v>1448372.805757507</v>
      </c>
      <c r="BU29" s="1">
        <f t="shared" si="17"/>
        <v>1451944.8838273734</v>
      </c>
      <c r="BV29" s="1">
        <f t="shared" si="17"/>
        <v>1455525.7716054078</v>
      </c>
      <c r="BW29" s="1">
        <f t="shared" si="17"/>
        <v>1459115.4908187273</v>
      </c>
      <c r="BX29" s="57">
        <f t="shared" si="17"/>
        <v>1462714.0632480336</v>
      </c>
      <c r="BY29" s="1">
        <f t="shared" si="17"/>
        <v>1466321.5107277457</v>
      </c>
      <c r="BZ29" s="1">
        <f t="shared" si="17"/>
        <v>1469937.8551461322</v>
      </c>
      <c r="CA29" s="1">
        <f t="shared" si="17"/>
        <v>1473563.1184454439</v>
      </c>
      <c r="CB29" s="1">
        <f t="shared" si="17"/>
        <v>1477197.3226220475</v>
      </c>
      <c r="CC29" s="1">
        <f t="shared" si="17"/>
        <v>1480840.4897265581</v>
      </c>
      <c r="CD29" s="1">
        <f t="shared" si="17"/>
        <v>1484492.641863974</v>
      </c>
      <c r="CE29" s="1">
        <f t="shared" si="17"/>
        <v>1488153.8011938103</v>
      </c>
      <c r="CF29" s="1">
        <f t="shared" si="17"/>
        <v>1491823.9899302335</v>
      </c>
      <c r="CG29" s="1">
        <f t="shared" si="17"/>
        <v>1495503.2303421958</v>
      </c>
      <c r="CH29" s="1">
        <f t="shared" si="17"/>
        <v>1499191.5447535713</v>
      </c>
      <c r="CI29" s="1">
        <f t="shared" si="17"/>
        <v>1502888.9555432904</v>
      </c>
      <c r="CJ29" s="57">
        <f t="shared" si="17"/>
        <v>1506595.4851454759</v>
      </c>
      <c r="CK29" s="1">
        <f t="shared" si="17"/>
        <v>1510311.1560495794</v>
      </c>
      <c r="CL29" s="1">
        <f t="shared" si="17"/>
        <v>1514035.9908005176</v>
      </c>
      <c r="CM29" s="1">
        <f t="shared" si="17"/>
        <v>1517770.0119988087</v>
      </c>
      <c r="CN29" s="1">
        <f t="shared" si="17"/>
        <v>1521513.2423007104</v>
      </c>
      <c r="CO29" s="1">
        <f t="shared" si="17"/>
        <v>1525265.7044183565</v>
      </c>
      <c r="CP29" s="1">
        <f t="shared" si="17"/>
        <v>1529027.4211198951</v>
      </c>
      <c r="CQ29" s="1">
        <f t="shared" si="17"/>
        <v>1532798.4152296265</v>
      </c>
      <c r="CR29" s="1">
        <f t="shared" si="17"/>
        <v>1536578.7096281422</v>
      </c>
      <c r="CS29" s="1">
        <f t="shared" si="17"/>
        <v>1540368.3272524634</v>
      </c>
      <c r="CT29" s="1">
        <f t="shared" si="17"/>
        <v>1544167.2910961802</v>
      </c>
      <c r="CU29" s="1">
        <f t="shared" si="17"/>
        <v>1547975.6242095907</v>
      </c>
      <c r="CV29" s="57">
        <f t="shared" si="17"/>
        <v>1551793.3496998418</v>
      </c>
      <c r="CW29" s="1">
        <f t="shared" ref="CW29:DU29" si="18">CV29*(1+CW31)</f>
        <v>1555620.4907310684</v>
      </c>
      <c r="CX29" s="1">
        <f t="shared" si="18"/>
        <v>1559457.0705245347</v>
      </c>
      <c r="CY29" s="1">
        <f t="shared" si="18"/>
        <v>1563303.1123587745</v>
      </c>
      <c r="CZ29" s="1">
        <f t="shared" si="18"/>
        <v>1567158.6395697333</v>
      </c>
      <c r="DA29" s="1">
        <f t="shared" si="18"/>
        <v>1571023.6755509088</v>
      </c>
      <c r="DB29" s="1">
        <f t="shared" si="18"/>
        <v>1574898.2437534935</v>
      </c>
      <c r="DC29" s="1">
        <f t="shared" si="18"/>
        <v>1578782.3676865168</v>
      </c>
      <c r="DD29" s="1">
        <f t="shared" si="18"/>
        <v>1582676.0709169882</v>
      </c>
      <c r="DE29" s="1">
        <f t="shared" si="18"/>
        <v>1586579.377070039</v>
      </c>
      <c r="DF29" s="1">
        <f t="shared" si="18"/>
        <v>1590492.3098290672</v>
      </c>
      <c r="DG29" s="1">
        <f t="shared" si="18"/>
        <v>1594414.89293588</v>
      </c>
      <c r="DH29" s="57">
        <f t="shared" si="18"/>
        <v>1598347.1501908386</v>
      </c>
      <c r="DI29" s="1">
        <f t="shared" si="18"/>
        <v>1602289.105453002</v>
      </c>
      <c r="DJ29" s="1">
        <f t="shared" si="18"/>
        <v>1606240.7826402723</v>
      </c>
      <c r="DK29" s="1">
        <f t="shared" si="18"/>
        <v>1610202.2057295395</v>
      </c>
      <c r="DL29" s="1">
        <f t="shared" si="18"/>
        <v>1614173.398756827</v>
      </c>
      <c r="DM29" s="1">
        <f t="shared" si="18"/>
        <v>1618154.3858174377</v>
      </c>
      <c r="DN29" s="1">
        <f t="shared" si="18"/>
        <v>1622145.1910660998</v>
      </c>
      <c r="DO29" s="1">
        <f t="shared" si="18"/>
        <v>1626145.8387171139</v>
      </c>
      <c r="DP29" s="1">
        <f t="shared" si="18"/>
        <v>1630156.3530444994</v>
      </c>
      <c r="DQ29" s="1">
        <f t="shared" si="18"/>
        <v>1634176.7583821418</v>
      </c>
      <c r="DR29" s="1">
        <f t="shared" si="18"/>
        <v>1638207.079123941</v>
      </c>
      <c r="DS29" s="1">
        <f t="shared" si="18"/>
        <v>1642247.3397239584</v>
      </c>
      <c r="DT29" s="35">
        <f t="shared" si="18"/>
        <v>1646297.5646965657</v>
      </c>
      <c r="DU29" s="127">
        <f t="shared" si="18"/>
        <v>1650357.7786165942</v>
      </c>
      <c r="DV29" s="35">
        <f t="shared" ref="DV29:EF29" si="19">DU29*(1+DV31)</f>
        <v>1654428.0061194825</v>
      </c>
      <c r="DW29" s="35">
        <f t="shared" si="19"/>
        <v>1658508.2719014275</v>
      </c>
      <c r="DX29" s="35">
        <f t="shared" si="19"/>
        <v>1662598.6007195336</v>
      </c>
      <c r="DY29" s="35">
        <f t="shared" si="19"/>
        <v>1666699.0173919627</v>
      </c>
      <c r="DZ29" s="35">
        <f t="shared" si="19"/>
        <v>1670809.5467980849</v>
      </c>
      <c r="EA29" s="35">
        <f t="shared" si="19"/>
        <v>1674930.2138786295</v>
      </c>
      <c r="EB29" s="35">
        <f t="shared" si="19"/>
        <v>1679061.0436358366</v>
      </c>
      <c r="EC29" s="35">
        <f t="shared" si="19"/>
        <v>1683202.0611336082</v>
      </c>
      <c r="ED29" s="35">
        <f t="shared" si="19"/>
        <v>1687353.2914976613</v>
      </c>
      <c r="EE29" s="35">
        <f t="shared" si="19"/>
        <v>1691514.759915679</v>
      </c>
      <c r="EF29" s="57">
        <f t="shared" si="19"/>
        <v>1695686.4916374646</v>
      </c>
    </row>
    <row r="30" spans="2:138" x14ac:dyDescent="0.55000000000000004">
      <c r="C30" t="s">
        <v>71</v>
      </c>
      <c r="D30" s="57">
        <f>$E$8*$E$6</f>
        <v>17500</v>
      </c>
      <c r="E30" s="1">
        <f t="shared" ref="E30:AJ30" si="20">D30*(1+E31)</f>
        <v>17543.159721015316</v>
      </c>
      <c r="F30" s="1">
        <f t="shared" si="20"/>
        <v>17586.425885545952</v>
      </c>
      <c r="G30" s="1">
        <f t="shared" si="20"/>
        <v>17629.798756110333</v>
      </c>
      <c r="H30" s="1">
        <f t="shared" si="20"/>
        <v>17673.278595874326</v>
      </c>
      <c r="I30" s="1">
        <f t="shared" si="20"/>
        <v>17716.865668652834</v>
      </c>
      <c r="J30" s="1">
        <f t="shared" si="20"/>
        <v>17760.560238911396</v>
      </c>
      <c r="K30" s="1">
        <f t="shared" si="20"/>
        <v>17804.362571767801</v>
      </c>
      <c r="L30" s="1">
        <f t="shared" si="20"/>
        <v>17848.272932993688</v>
      </c>
      <c r="M30" s="1">
        <f t="shared" si="20"/>
        <v>17892.291589016157</v>
      </c>
      <c r="N30" s="1">
        <f t="shared" si="20"/>
        <v>17936.418806919391</v>
      </c>
      <c r="O30" s="1">
        <f t="shared" si="20"/>
        <v>17980.654854446275</v>
      </c>
      <c r="P30" s="57">
        <f t="shared" si="20"/>
        <v>18025.000000000022</v>
      </c>
      <c r="Q30" s="1">
        <f t="shared" si="20"/>
        <v>18069.454512645796</v>
      </c>
      <c r="R30" s="1">
        <f t="shared" si="20"/>
        <v>18114.01866211235</v>
      </c>
      <c r="S30" s="1">
        <f t="shared" si="20"/>
        <v>18158.692718793664</v>
      </c>
      <c r="T30" s="1">
        <f t="shared" si="20"/>
        <v>18203.476953750574</v>
      </c>
      <c r="U30" s="1">
        <f t="shared" si="20"/>
        <v>18248.371638712437</v>
      </c>
      <c r="V30" s="1">
        <f t="shared" si="20"/>
        <v>18293.377046078756</v>
      </c>
      <c r="W30" s="1">
        <f t="shared" si="20"/>
        <v>18338.493448920854</v>
      </c>
      <c r="X30" s="1">
        <f t="shared" si="20"/>
        <v>18383.721120983515</v>
      </c>
      <c r="Y30" s="1">
        <f t="shared" si="20"/>
        <v>18429.060336686656</v>
      </c>
      <c r="Z30" s="1">
        <f t="shared" si="20"/>
        <v>18474.511371126988</v>
      </c>
      <c r="AA30" s="1">
        <f t="shared" si="20"/>
        <v>18520.074500079678</v>
      </c>
      <c r="AB30" s="57">
        <f t="shared" si="20"/>
        <v>18565.750000000036</v>
      </c>
      <c r="AC30" s="1">
        <f t="shared" si="20"/>
        <v>18611.538148025185</v>
      </c>
      <c r="AD30" s="1">
        <f t="shared" si="20"/>
        <v>18657.439221975736</v>
      </c>
      <c r="AE30" s="1">
        <f t="shared" si="20"/>
        <v>18703.453500357489</v>
      </c>
      <c r="AF30" s="1">
        <f t="shared" si="20"/>
        <v>18749.58126236311</v>
      </c>
      <c r="AG30" s="1">
        <f t="shared" si="20"/>
        <v>18795.822787873829</v>
      </c>
      <c r="AH30" s="1">
        <f t="shared" si="20"/>
        <v>18842.17835746114</v>
      </c>
      <c r="AI30" s="1">
        <f t="shared" si="20"/>
        <v>18888.648252388502</v>
      </c>
      <c r="AJ30" s="1">
        <f t="shared" si="20"/>
        <v>18935.232754613044</v>
      </c>
      <c r="AK30" s="1">
        <f t="shared" ref="AK30:BP30" si="21">AJ30*(1+AK31)</f>
        <v>18981.93214678728</v>
      </c>
      <c r="AL30" s="1">
        <f t="shared" si="21"/>
        <v>19028.746712260821</v>
      </c>
      <c r="AM30" s="1">
        <f t="shared" si="21"/>
        <v>19075.676735082092</v>
      </c>
      <c r="AN30" s="57">
        <f t="shared" si="21"/>
        <v>19122.722500000062</v>
      </c>
      <c r="AO30" s="1">
        <f t="shared" si="21"/>
        <v>19169.884292465962</v>
      </c>
      <c r="AP30" s="1">
        <f t="shared" si="21"/>
        <v>19217.162398635031</v>
      </c>
      <c r="AQ30" s="1">
        <f t="shared" si="21"/>
        <v>19264.557105368236</v>
      </c>
      <c r="AR30" s="1">
        <f t="shared" si="21"/>
        <v>19312.068700234024</v>
      </c>
      <c r="AS30" s="1">
        <f t="shared" si="21"/>
        <v>19359.697471510062</v>
      </c>
      <c r="AT30" s="1">
        <f t="shared" si="21"/>
        <v>19407.44370818499</v>
      </c>
      <c r="AU30" s="1">
        <f t="shared" si="21"/>
        <v>19455.307699960173</v>
      </c>
      <c r="AV30" s="1">
        <f t="shared" si="21"/>
        <v>19503.289737251453</v>
      </c>
      <c r="AW30" s="1">
        <f t="shared" si="21"/>
        <v>19551.390111190918</v>
      </c>
      <c r="AX30" s="1">
        <f t="shared" si="21"/>
        <v>19599.609113628667</v>
      </c>
      <c r="AY30" s="1">
        <f t="shared" si="21"/>
        <v>19647.947037134578</v>
      </c>
      <c r="AZ30" s="57">
        <f t="shared" si="21"/>
        <v>19696.404175000087</v>
      </c>
      <c r="BA30" s="1">
        <f t="shared" si="21"/>
        <v>19744.980821239966</v>
      </c>
      <c r="BB30" s="1">
        <f t="shared" si="21"/>
        <v>19793.677270594108</v>
      </c>
      <c r="BC30" s="1">
        <f t="shared" si="21"/>
        <v>19842.493818529307</v>
      </c>
      <c r="BD30" s="1">
        <f t="shared" si="21"/>
        <v>19891.430761241067</v>
      </c>
      <c r="BE30" s="1">
        <f t="shared" si="21"/>
        <v>19940.488395655386</v>
      </c>
      <c r="BF30" s="1">
        <f t="shared" si="21"/>
        <v>19989.667019430563</v>
      </c>
      <c r="BG30" s="1">
        <f t="shared" si="21"/>
        <v>20038.966930958999</v>
      </c>
      <c r="BH30" s="1">
        <f t="shared" si="21"/>
        <v>20088.388429369017</v>
      </c>
      <c r="BI30" s="1">
        <f t="shared" si="21"/>
        <v>20137.931814526666</v>
      </c>
      <c r="BJ30" s="1">
        <f t="shared" si="21"/>
        <v>20187.597387037546</v>
      </c>
      <c r="BK30" s="1">
        <f t="shared" si="21"/>
        <v>20237.385448248635</v>
      </c>
      <c r="BL30" s="57">
        <f t="shared" si="21"/>
        <v>20287.296300250109</v>
      </c>
      <c r="BM30" s="1">
        <f t="shared" si="21"/>
        <v>20337.330245877183</v>
      </c>
      <c r="BN30" s="1">
        <f t="shared" si="21"/>
        <v>20387.487588711949</v>
      </c>
      <c r="BO30" s="1">
        <f t="shared" si="21"/>
        <v>20437.768633085205</v>
      </c>
      <c r="BP30" s="1">
        <f t="shared" si="21"/>
        <v>20488.17368407832</v>
      </c>
      <c r="BQ30" s="1">
        <f t="shared" ref="BQ30:CV30" si="22">BP30*(1+BQ31)</f>
        <v>20538.703047525069</v>
      </c>
      <c r="BR30" s="1">
        <f t="shared" si="22"/>
        <v>20589.3570300135</v>
      </c>
      <c r="BS30" s="1">
        <f t="shared" si="22"/>
        <v>20640.13593888779</v>
      </c>
      <c r="BT30" s="1">
        <f t="shared" si="22"/>
        <v>20691.040082250107</v>
      </c>
      <c r="BU30" s="1">
        <f t="shared" si="22"/>
        <v>20742.069768962483</v>
      </c>
      <c r="BV30" s="1">
        <f t="shared" si="22"/>
        <v>20793.225308648689</v>
      </c>
      <c r="BW30" s="1">
        <f t="shared" si="22"/>
        <v>20844.507011696111</v>
      </c>
      <c r="BX30" s="57">
        <f t="shared" si="22"/>
        <v>20895.91518925763</v>
      </c>
      <c r="BY30" s="1">
        <f t="shared" si="22"/>
        <v>20947.450153253518</v>
      </c>
      <c r="BZ30" s="1">
        <f t="shared" si="22"/>
        <v>20999.112216373323</v>
      </c>
      <c r="CA30" s="1">
        <f t="shared" si="22"/>
        <v>21050.901692077779</v>
      </c>
      <c r="CB30" s="1">
        <f t="shared" si="22"/>
        <v>21102.818894600689</v>
      </c>
      <c r="CC30" s="1">
        <f t="shared" si="22"/>
        <v>21154.864138950841</v>
      </c>
      <c r="CD30" s="1">
        <f t="shared" si="22"/>
        <v>21207.037740913926</v>
      </c>
      <c r="CE30" s="1">
        <f t="shared" si="22"/>
        <v>21259.340017054445</v>
      </c>
      <c r="CF30" s="1">
        <f t="shared" si="22"/>
        <v>21311.771284717634</v>
      </c>
      <c r="CG30" s="1">
        <f t="shared" si="22"/>
        <v>21364.331862031384</v>
      </c>
      <c r="CH30" s="1">
        <f t="shared" si="22"/>
        <v>21417.022067908176</v>
      </c>
      <c r="CI30" s="1">
        <f t="shared" si="22"/>
        <v>21469.84222204702</v>
      </c>
      <c r="CJ30" s="57">
        <f t="shared" si="22"/>
        <v>21522.792644935384</v>
      </c>
      <c r="CK30" s="1">
        <f t="shared" si="22"/>
        <v>21575.873657851149</v>
      </c>
      <c r="CL30" s="1">
        <f t="shared" si="22"/>
        <v>21629.085582864551</v>
      </c>
      <c r="CM30" s="1">
        <f t="shared" si="22"/>
        <v>21682.42874284014</v>
      </c>
      <c r="CN30" s="1">
        <f t="shared" si="22"/>
        <v>21735.903461438735</v>
      </c>
      <c r="CO30" s="1">
        <f t="shared" si="22"/>
        <v>21789.510063119393</v>
      </c>
      <c r="CP30" s="1">
        <f t="shared" si="22"/>
        <v>21843.248873141372</v>
      </c>
      <c r="CQ30" s="1">
        <f t="shared" si="22"/>
        <v>21897.120217566109</v>
      </c>
      <c r="CR30" s="1">
        <f t="shared" si="22"/>
        <v>21951.124423259193</v>
      </c>
      <c r="CS30" s="1">
        <f t="shared" si="22"/>
        <v>22005.261817892355</v>
      </c>
      <c r="CT30" s="1">
        <f t="shared" si="22"/>
        <v>22059.532729945451</v>
      </c>
      <c r="CU30" s="1">
        <f t="shared" si="22"/>
        <v>22113.93748870846</v>
      </c>
      <c r="CV30" s="57">
        <f t="shared" si="22"/>
        <v>22168.476424283475</v>
      </c>
      <c r="CW30" s="1">
        <f t="shared" ref="CW30:EB30" si="23">CV30*(1+CW31)</f>
        <v>22223.149867586711</v>
      </c>
      <c r="CX30" s="1">
        <f t="shared" si="23"/>
        <v>22277.958150350514</v>
      </c>
      <c r="CY30" s="1">
        <f t="shared" si="23"/>
        <v>22332.901605125371</v>
      </c>
      <c r="CZ30" s="1">
        <f t="shared" si="23"/>
        <v>22387.980565281923</v>
      </c>
      <c r="DA30" s="1">
        <f t="shared" si="23"/>
        <v>22443.195365013002</v>
      </c>
      <c r="DB30" s="1">
        <f t="shared" si="23"/>
        <v>22498.54633933564</v>
      </c>
      <c r="DC30" s="1">
        <f t="shared" si="23"/>
        <v>22554.033824093116</v>
      </c>
      <c r="DD30" s="1">
        <f t="shared" si="23"/>
        <v>22609.658155956993</v>
      </c>
      <c r="DE30" s="1">
        <f t="shared" si="23"/>
        <v>22665.419672429151</v>
      </c>
      <c r="DF30" s="1">
        <f t="shared" si="23"/>
        <v>22721.31871184384</v>
      </c>
      <c r="DG30" s="1">
        <f t="shared" si="23"/>
        <v>22777.355613369738</v>
      </c>
      <c r="DH30" s="57">
        <f t="shared" si="23"/>
        <v>22833.530717012003</v>
      </c>
      <c r="DI30" s="1">
        <f t="shared" si="23"/>
        <v>22889.844363614338</v>
      </c>
      <c r="DJ30" s="1">
        <f t="shared" si="23"/>
        <v>22946.296894861058</v>
      </c>
      <c r="DK30" s="1">
        <f t="shared" si="23"/>
        <v>23002.888653279158</v>
      </c>
      <c r="DL30" s="1">
        <f t="shared" si="23"/>
        <v>23059.619982240409</v>
      </c>
      <c r="DM30" s="1">
        <f t="shared" si="23"/>
        <v>23116.491225963418</v>
      </c>
      <c r="DN30" s="1">
        <f t="shared" si="23"/>
        <v>23173.502729515734</v>
      </c>
      <c r="DO30" s="1">
        <f t="shared" si="23"/>
        <v>23230.654838815935</v>
      </c>
      <c r="DP30" s="1">
        <f t="shared" si="23"/>
        <v>23287.947900635729</v>
      </c>
      <c r="DQ30" s="1">
        <f t="shared" si="23"/>
        <v>23345.382262602048</v>
      </c>
      <c r="DR30" s="1">
        <f t="shared" si="23"/>
        <v>23402.95827319918</v>
      </c>
      <c r="DS30" s="1">
        <f t="shared" si="23"/>
        <v>23460.676281770855</v>
      </c>
      <c r="DT30" s="35">
        <f t="shared" si="23"/>
        <v>23518.53663852239</v>
      </c>
      <c r="DU30" s="127">
        <f t="shared" si="23"/>
        <v>23576.539694522795</v>
      </c>
      <c r="DV30" s="35">
        <f t="shared" ref="DV30" si="24">DU30*(1+DV31)</f>
        <v>23634.685801706913</v>
      </c>
      <c r="DW30" s="35">
        <f t="shared" ref="DW30" si="25">DV30*(1+DW31)</f>
        <v>23692.975312877559</v>
      </c>
      <c r="DX30" s="35">
        <f t="shared" ref="DX30" si="26">DW30*(1+DX31)</f>
        <v>23751.408581707648</v>
      </c>
      <c r="DY30" s="35">
        <f t="shared" ref="DY30" si="27">DX30*(1+DY31)</f>
        <v>23809.985962742347</v>
      </c>
      <c r="DZ30" s="35">
        <f t="shared" ref="DZ30" si="28">DY30*(1+DZ31)</f>
        <v>23868.707811401233</v>
      </c>
      <c r="EA30" s="35">
        <f t="shared" ref="EA30" si="29">DZ30*(1+EA31)</f>
        <v>23927.574483980439</v>
      </c>
      <c r="EB30" s="35">
        <f t="shared" ref="EB30" si="30">EA30*(1+EB31)</f>
        <v>23986.586337654826</v>
      </c>
      <c r="EC30" s="35">
        <f t="shared" ref="EC30" si="31">EB30*(1+EC31)</f>
        <v>24045.743730480135</v>
      </c>
      <c r="ED30" s="35">
        <f t="shared" ref="ED30" si="32">EC30*(1+ED31)</f>
        <v>24105.047021395178</v>
      </c>
      <c r="EE30" s="35">
        <f t="shared" ref="EE30" si="33">ED30*(1+EE31)</f>
        <v>24164.496570224004</v>
      </c>
      <c r="EF30" s="57">
        <f t="shared" ref="EF30" si="34">EE30*(1+EF31)</f>
        <v>24224.092737678086</v>
      </c>
    </row>
    <row r="31" spans="2:138" x14ac:dyDescent="0.55000000000000004">
      <c r="C31" s="5" t="s">
        <v>24</v>
      </c>
      <c r="D31" s="58"/>
      <c r="E31" s="28">
        <f>($E$13+1)^(1/$E$4)-1</f>
        <v>2.4662697723036864E-3</v>
      </c>
      <c r="F31" s="28">
        <f t="shared" ref="F31:BQ31" si="35">($E$13+1)^(1/$E$4)-1</f>
        <v>2.4662697723036864E-3</v>
      </c>
      <c r="G31" s="28">
        <f t="shared" si="35"/>
        <v>2.4662697723036864E-3</v>
      </c>
      <c r="H31" s="28">
        <f t="shared" si="35"/>
        <v>2.4662697723036864E-3</v>
      </c>
      <c r="I31" s="28">
        <f t="shared" si="35"/>
        <v>2.4662697723036864E-3</v>
      </c>
      <c r="J31" s="28">
        <f t="shared" si="35"/>
        <v>2.4662697723036864E-3</v>
      </c>
      <c r="K31" s="28">
        <f t="shared" si="35"/>
        <v>2.4662697723036864E-3</v>
      </c>
      <c r="L31" s="28">
        <f t="shared" si="35"/>
        <v>2.4662697723036864E-3</v>
      </c>
      <c r="M31" s="28">
        <f t="shared" si="35"/>
        <v>2.4662697723036864E-3</v>
      </c>
      <c r="N31" s="28">
        <f t="shared" si="35"/>
        <v>2.4662697723036864E-3</v>
      </c>
      <c r="O31" s="28">
        <f t="shared" si="35"/>
        <v>2.4662697723036864E-3</v>
      </c>
      <c r="P31" s="28">
        <f t="shared" si="35"/>
        <v>2.4662697723036864E-3</v>
      </c>
      <c r="Q31" s="28">
        <f t="shared" si="35"/>
        <v>2.4662697723036864E-3</v>
      </c>
      <c r="R31" s="28">
        <f t="shared" si="35"/>
        <v>2.4662697723036864E-3</v>
      </c>
      <c r="S31" s="28">
        <f t="shared" si="35"/>
        <v>2.4662697723036864E-3</v>
      </c>
      <c r="T31" s="28">
        <f t="shared" si="35"/>
        <v>2.4662697723036864E-3</v>
      </c>
      <c r="U31" s="28">
        <f t="shared" si="35"/>
        <v>2.4662697723036864E-3</v>
      </c>
      <c r="V31" s="28">
        <f t="shared" si="35"/>
        <v>2.4662697723036864E-3</v>
      </c>
      <c r="W31" s="28">
        <f t="shared" si="35"/>
        <v>2.4662697723036864E-3</v>
      </c>
      <c r="X31" s="28">
        <f t="shared" si="35"/>
        <v>2.4662697723036864E-3</v>
      </c>
      <c r="Y31" s="28">
        <f t="shared" si="35"/>
        <v>2.4662697723036864E-3</v>
      </c>
      <c r="Z31" s="28">
        <f t="shared" si="35"/>
        <v>2.4662697723036864E-3</v>
      </c>
      <c r="AA31" s="28">
        <f t="shared" si="35"/>
        <v>2.4662697723036864E-3</v>
      </c>
      <c r="AB31" s="28">
        <f t="shared" si="35"/>
        <v>2.4662697723036864E-3</v>
      </c>
      <c r="AC31" s="28">
        <f t="shared" si="35"/>
        <v>2.4662697723036864E-3</v>
      </c>
      <c r="AD31" s="28">
        <f t="shared" si="35"/>
        <v>2.4662697723036864E-3</v>
      </c>
      <c r="AE31" s="28">
        <f t="shared" si="35"/>
        <v>2.4662697723036864E-3</v>
      </c>
      <c r="AF31" s="28">
        <f t="shared" si="35"/>
        <v>2.4662697723036864E-3</v>
      </c>
      <c r="AG31" s="28">
        <f t="shared" si="35"/>
        <v>2.4662697723036864E-3</v>
      </c>
      <c r="AH31" s="28">
        <f t="shared" si="35"/>
        <v>2.4662697723036864E-3</v>
      </c>
      <c r="AI31" s="28">
        <f t="shared" si="35"/>
        <v>2.4662697723036864E-3</v>
      </c>
      <c r="AJ31" s="28">
        <f t="shared" si="35"/>
        <v>2.4662697723036864E-3</v>
      </c>
      <c r="AK31" s="28">
        <f t="shared" si="35"/>
        <v>2.4662697723036864E-3</v>
      </c>
      <c r="AL31" s="28">
        <f t="shared" si="35"/>
        <v>2.4662697723036864E-3</v>
      </c>
      <c r="AM31" s="28">
        <f t="shared" si="35"/>
        <v>2.4662697723036864E-3</v>
      </c>
      <c r="AN31" s="28">
        <f t="shared" si="35"/>
        <v>2.4662697723036864E-3</v>
      </c>
      <c r="AO31" s="28">
        <f t="shared" si="35"/>
        <v>2.4662697723036864E-3</v>
      </c>
      <c r="AP31" s="28">
        <f t="shared" si="35"/>
        <v>2.4662697723036864E-3</v>
      </c>
      <c r="AQ31" s="28">
        <f t="shared" si="35"/>
        <v>2.4662697723036864E-3</v>
      </c>
      <c r="AR31" s="28">
        <f t="shared" si="35"/>
        <v>2.4662697723036864E-3</v>
      </c>
      <c r="AS31" s="28">
        <f t="shared" si="35"/>
        <v>2.4662697723036864E-3</v>
      </c>
      <c r="AT31" s="28">
        <f t="shared" si="35"/>
        <v>2.4662697723036864E-3</v>
      </c>
      <c r="AU31" s="28">
        <f t="shared" si="35"/>
        <v>2.4662697723036864E-3</v>
      </c>
      <c r="AV31" s="28">
        <f t="shared" si="35"/>
        <v>2.4662697723036864E-3</v>
      </c>
      <c r="AW31" s="28">
        <f t="shared" si="35"/>
        <v>2.4662697723036864E-3</v>
      </c>
      <c r="AX31" s="28">
        <f t="shared" si="35"/>
        <v>2.4662697723036864E-3</v>
      </c>
      <c r="AY31" s="28">
        <f t="shared" si="35"/>
        <v>2.4662697723036864E-3</v>
      </c>
      <c r="AZ31" s="28">
        <f t="shared" si="35"/>
        <v>2.4662697723036864E-3</v>
      </c>
      <c r="BA31" s="28">
        <f t="shared" si="35"/>
        <v>2.4662697723036864E-3</v>
      </c>
      <c r="BB31" s="28">
        <f t="shared" si="35"/>
        <v>2.4662697723036864E-3</v>
      </c>
      <c r="BC31" s="28">
        <f t="shared" si="35"/>
        <v>2.4662697723036864E-3</v>
      </c>
      <c r="BD31" s="28">
        <f t="shared" si="35"/>
        <v>2.4662697723036864E-3</v>
      </c>
      <c r="BE31" s="28">
        <f t="shared" si="35"/>
        <v>2.4662697723036864E-3</v>
      </c>
      <c r="BF31" s="28">
        <f t="shared" si="35"/>
        <v>2.4662697723036864E-3</v>
      </c>
      <c r="BG31" s="28">
        <f t="shared" si="35"/>
        <v>2.4662697723036864E-3</v>
      </c>
      <c r="BH31" s="28">
        <f t="shared" si="35"/>
        <v>2.4662697723036864E-3</v>
      </c>
      <c r="BI31" s="28">
        <f t="shared" si="35"/>
        <v>2.4662697723036864E-3</v>
      </c>
      <c r="BJ31" s="28">
        <f t="shared" si="35"/>
        <v>2.4662697723036864E-3</v>
      </c>
      <c r="BK31" s="28">
        <f t="shared" si="35"/>
        <v>2.4662697723036864E-3</v>
      </c>
      <c r="BL31" s="28">
        <f t="shared" si="35"/>
        <v>2.4662697723036864E-3</v>
      </c>
      <c r="BM31" s="28">
        <f t="shared" si="35"/>
        <v>2.4662697723036864E-3</v>
      </c>
      <c r="BN31" s="28">
        <f t="shared" si="35"/>
        <v>2.4662697723036864E-3</v>
      </c>
      <c r="BO31" s="28">
        <f t="shared" si="35"/>
        <v>2.4662697723036864E-3</v>
      </c>
      <c r="BP31" s="28">
        <f t="shared" si="35"/>
        <v>2.4662697723036864E-3</v>
      </c>
      <c r="BQ31" s="28">
        <f t="shared" si="35"/>
        <v>2.4662697723036864E-3</v>
      </c>
      <c r="BR31" s="28">
        <f t="shared" ref="BR31:EC31" si="36">($E$13+1)^(1/$E$4)-1</f>
        <v>2.4662697723036864E-3</v>
      </c>
      <c r="BS31" s="28">
        <f t="shared" si="36"/>
        <v>2.4662697723036864E-3</v>
      </c>
      <c r="BT31" s="28">
        <f t="shared" si="36"/>
        <v>2.4662697723036864E-3</v>
      </c>
      <c r="BU31" s="28">
        <f t="shared" si="36"/>
        <v>2.4662697723036864E-3</v>
      </c>
      <c r="BV31" s="28">
        <f t="shared" si="36"/>
        <v>2.4662697723036864E-3</v>
      </c>
      <c r="BW31" s="28">
        <f t="shared" si="36"/>
        <v>2.4662697723036864E-3</v>
      </c>
      <c r="BX31" s="28">
        <f t="shared" si="36"/>
        <v>2.4662697723036864E-3</v>
      </c>
      <c r="BY31" s="28">
        <f t="shared" si="36"/>
        <v>2.4662697723036864E-3</v>
      </c>
      <c r="BZ31" s="28">
        <f t="shared" si="36"/>
        <v>2.4662697723036864E-3</v>
      </c>
      <c r="CA31" s="28">
        <f t="shared" si="36"/>
        <v>2.4662697723036864E-3</v>
      </c>
      <c r="CB31" s="28">
        <f t="shared" si="36"/>
        <v>2.4662697723036864E-3</v>
      </c>
      <c r="CC31" s="28">
        <f t="shared" si="36"/>
        <v>2.4662697723036864E-3</v>
      </c>
      <c r="CD31" s="28">
        <f t="shared" si="36"/>
        <v>2.4662697723036864E-3</v>
      </c>
      <c r="CE31" s="28">
        <f t="shared" si="36"/>
        <v>2.4662697723036864E-3</v>
      </c>
      <c r="CF31" s="28">
        <f t="shared" si="36"/>
        <v>2.4662697723036864E-3</v>
      </c>
      <c r="CG31" s="28">
        <f t="shared" si="36"/>
        <v>2.4662697723036864E-3</v>
      </c>
      <c r="CH31" s="28">
        <f t="shared" si="36"/>
        <v>2.4662697723036864E-3</v>
      </c>
      <c r="CI31" s="28">
        <f t="shared" si="36"/>
        <v>2.4662697723036864E-3</v>
      </c>
      <c r="CJ31" s="28">
        <f t="shared" si="36"/>
        <v>2.4662697723036864E-3</v>
      </c>
      <c r="CK31" s="28">
        <f t="shared" si="36"/>
        <v>2.4662697723036864E-3</v>
      </c>
      <c r="CL31" s="28">
        <f t="shared" si="36"/>
        <v>2.4662697723036864E-3</v>
      </c>
      <c r="CM31" s="28">
        <f t="shared" si="36"/>
        <v>2.4662697723036864E-3</v>
      </c>
      <c r="CN31" s="28">
        <f t="shared" si="36"/>
        <v>2.4662697723036864E-3</v>
      </c>
      <c r="CO31" s="28">
        <f t="shared" si="36"/>
        <v>2.4662697723036864E-3</v>
      </c>
      <c r="CP31" s="28">
        <f t="shared" si="36"/>
        <v>2.4662697723036864E-3</v>
      </c>
      <c r="CQ31" s="28">
        <f t="shared" si="36"/>
        <v>2.4662697723036864E-3</v>
      </c>
      <c r="CR31" s="28">
        <f t="shared" si="36"/>
        <v>2.4662697723036864E-3</v>
      </c>
      <c r="CS31" s="28">
        <f t="shared" si="36"/>
        <v>2.4662697723036864E-3</v>
      </c>
      <c r="CT31" s="28">
        <f t="shared" si="36"/>
        <v>2.4662697723036864E-3</v>
      </c>
      <c r="CU31" s="28">
        <f t="shared" si="36"/>
        <v>2.4662697723036864E-3</v>
      </c>
      <c r="CV31" s="28">
        <f t="shared" si="36"/>
        <v>2.4662697723036864E-3</v>
      </c>
      <c r="CW31" s="28">
        <f t="shared" si="36"/>
        <v>2.4662697723036864E-3</v>
      </c>
      <c r="CX31" s="28">
        <f t="shared" si="36"/>
        <v>2.4662697723036864E-3</v>
      </c>
      <c r="CY31" s="28">
        <f t="shared" si="36"/>
        <v>2.4662697723036864E-3</v>
      </c>
      <c r="CZ31" s="28">
        <f t="shared" si="36"/>
        <v>2.4662697723036864E-3</v>
      </c>
      <c r="DA31" s="28">
        <f t="shared" si="36"/>
        <v>2.4662697723036864E-3</v>
      </c>
      <c r="DB31" s="28">
        <f t="shared" si="36"/>
        <v>2.4662697723036864E-3</v>
      </c>
      <c r="DC31" s="28">
        <f t="shared" si="36"/>
        <v>2.4662697723036864E-3</v>
      </c>
      <c r="DD31" s="28">
        <f t="shared" si="36"/>
        <v>2.4662697723036864E-3</v>
      </c>
      <c r="DE31" s="28">
        <f t="shared" si="36"/>
        <v>2.4662697723036864E-3</v>
      </c>
      <c r="DF31" s="28">
        <f t="shared" si="36"/>
        <v>2.4662697723036864E-3</v>
      </c>
      <c r="DG31" s="28">
        <f t="shared" si="36"/>
        <v>2.4662697723036864E-3</v>
      </c>
      <c r="DH31" s="28">
        <f t="shared" si="36"/>
        <v>2.4662697723036864E-3</v>
      </c>
      <c r="DI31" s="28">
        <f t="shared" si="36"/>
        <v>2.4662697723036864E-3</v>
      </c>
      <c r="DJ31" s="28">
        <f t="shared" si="36"/>
        <v>2.4662697723036864E-3</v>
      </c>
      <c r="DK31" s="28">
        <f t="shared" si="36"/>
        <v>2.4662697723036864E-3</v>
      </c>
      <c r="DL31" s="28">
        <f t="shared" si="36"/>
        <v>2.4662697723036864E-3</v>
      </c>
      <c r="DM31" s="28">
        <f t="shared" si="36"/>
        <v>2.4662697723036864E-3</v>
      </c>
      <c r="DN31" s="28">
        <f t="shared" si="36"/>
        <v>2.4662697723036864E-3</v>
      </c>
      <c r="DO31" s="28">
        <f t="shared" si="36"/>
        <v>2.4662697723036864E-3</v>
      </c>
      <c r="DP31" s="28">
        <f t="shared" si="36"/>
        <v>2.4662697723036864E-3</v>
      </c>
      <c r="DQ31" s="28">
        <f t="shared" si="36"/>
        <v>2.4662697723036864E-3</v>
      </c>
      <c r="DR31" s="28">
        <f t="shared" si="36"/>
        <v>2.4662697723036864E-3</v>
      </c>
      <c r="DS31" s="28">
        <f t="shared" si="36"/>
        <v>2.4662697723036864E-3</v>
      </c>
      <c r="DT31" s="28">
        <f t="shared" si="36"/>
        <v>2.4662697723036864E-3</v>
      </c>
      <c r="DU31" s="128">
        <f t="shared" si="36"/>
        <v>2.4662697723036864E-3</v>
      </c>
      <c r="DV31" s="123">
        <f t="shared" si="36"/>
        <v>2.4662697723036864E-3</v>
      </c>
      <c r="DW31" s="123">
        <f t="shared" si="36"/>
        <v>2.4662697723036864E-3</v>
      </c>
      <c r="DX31" s="123">
        <f t="shared" si="36"/>
        <v>2.4662697723036864E-3</v>
      </c>
      <c r="DY31" s="123">
        <f t="shared" si="36"/>
        <v>2.4662697723036864E-3</v>
      </c>
      <c r="DZ31" s="123">
        <f t="shared" si="36"/>
        <v>2.4662697723036864E-3</v>
      </c>
      <c r="EA31" s="123">
        <f t="shared" si="36"/>
        <v>2.4662697723036864E-3</v>
      </c>
      <c r="EB31" s="123">
        <f t="shared" si="36"/>
        <v>2.4662697723036864E-3</v>
      </c>
      <c r="EC31" s="123">
        <f t="shared" si="36"/>
        <v>2.4662697723036864E-3</v>
      </c>
      <c r="ED31" s="123">
        <f t="shared" ref="ED31:EF31" si="37">($E$13+1)^(1/$E$4)-1</f>
        <v>2.4662697723036864E-3</v>
      </c>
      <c r="EE31" s="123">
        <f t="shared" si="37"/>
        <v>2.4662697723036864E-3</v>
      </c>
      <c r="EF31" s="66">
        <f t="shared" si="37"/>
        <v>2.4662697723036864E-3</v>
      </c>
    </row>
    <row r="32" spans="2:138" x14ac:dyDescent="0.55000000000000004">
      <c r="B32" s="24" t="s">
        <v>27</v>
      </c>
      <c r="C32" s="25"/>
      <c r="D32" s="59">
        <f t="shared" ref="D32:AI32" si="38">D29+D30</f>
        <v>1242500</v>
      </c>
      <c r="E32" s="26">
        <f t="shared" si="38"/>
        <v>1245564.3401920872</v>
      </c>
      <c r="F32" s="26">
        <f t="shared" si="38"/>
        <v>1248636.2378737624</v>
      </c>
      <c r="G32" s="26">
        <f t="shared" si="38"/>
        <v>1251715.7116838333</v>
      </c>
      <c r="H32" s="26">
        <f t="shared" si="38"/>
        <v>1254802.7803070769</v>
      </c>
      <c r="I32" s="26">
        <f t="shared" si="38"/>
        <v>1257897.4624743508</v>
      </c>
      <c r="J32" s="26">
        <f t="shared" si="38"/>
        <v>1260999.7769627087</v>
      </c>
      <c r="K32" s="26">
        <f t="shared" si="38"/>
        <v>1264109.7425955136</v>
      </c>
      <c r="L32" s="26">
        <f t="shared" si="38"/>
        <v>1267227.3782425516</v>
      </c>
      <c r="M32" s="26">
        <f t="shared" si="38"/>
        <v>1270352.7028201467</v>
      </c>
      <c r="N32" s="26">
        <f t="shared" si="38"/>
        <v>1273485.7352912764</v>
      </c>
      <c r="O32" s="26">
        <f t="shared" si="38"/>
        <v>1276626.4946656851</v>
      </c>
      <c r="P32" s="59">
        <f t="shared" si="38"/>
        <v>1279775.0000000012</v>
      </c>
      <c r="Q32" s="26">
        <f t="shared" si="38"/>
        <v>1282931.270397851</v>
      </c>
      <c r="R32" s="26">
        <f t="shared" si="38"/>
        <v>1286095.3250099765</v>
      </c>
      <c r="S32" s="26">
        <f t="shared" si="38"/>
        <v>1289267.1830343497</v>
      </c>
      <c r="T32" s="26">
        <f t="shared" si="38"/>
        <v>1292446.8637162903</v>
      </c>
      <c r="U32" s="26">
        <f t="shared" si="38"/>
        <v>1295634.3863485826</v>
      </c>
      <c r="V32" s="26">
        <f t="shared" si="38"/>
        <v>1298829.7702715911</v>
      </c>
      <c r="W32" s="26">
        <f t="shared" si="38"/>
        <v>1302033.0348733801</v>
      </c>
      <c r="X32" s="26">
        <f t="shared" si="38"/>
        <v>1305244.1995898292</v>
      </c>
      <c r="Y32" s="26">
        <f t="shared" si="38"/>
        <v>1308463.2839047522</v>
      </c>
      <c r="Z32" s="26">
        <f t="shared" si="38"/>
        <v>1311690.3073500157</v>
      </c>
      <c r="AA32" s="26">
        <f t="shared" si="38"/>
        <v>1314925.2895056568</v>
      </c>
      <c r="AB32" s="59">
        <f t="shared" si="38"/>
        <v>1318168.2500000021</v>
      </c>
      <c r="AC32" s="26">
        <f t="shared" si="38"/>
        <v>1321419.2085097877</v>
      </c>
      <c r="AD32" s="26">
        <f t="shared" si="38"/>
        <v>1324678.1847602767</v>
      </c>
      <c r="AE32" s="26">
        <f t="shared" si="38"/>
        <v>1327945.1985253813</v>
      </c>
      <c r="AF32" s="26">
        <f t="shared" si="38"/>
        <v>1331220.2696277802</v>
      </c>
      <c r="AG32" s="26">
        <f t="shared" si="38"/>
        <v>1334503.4179390413</v>
      </c>
      <c r="AH32" s="26">
        <f t="shared" si="38"/>
        <v>1337794.6633797402</v>
      </c>
      <c r="AI32" s="26">
        <f t="shared" si="38"/>
        <v>1341094.0259195827</v>
      </c>
      <c r="AJ32" s="26">
        <f t="shared" ref="AJ32:BO32" si="39">AJ29+AJ30</f>
        <v>1344401.5255775251</v>
      </c>
      <c r="AK32" s="26">
        <f t="shared" si="39"/>
        <v>1347717.1824218959</v>
      </c>
      <c r="AL32" s="26">
        <f t="shared" si="39"/>
        <v>1351041.0165705176</v>
      </c>
      <c r="AM32" s="26">
        <f t="shared" si="39"/>
        <v>1354373.0481908279</v>
      </c>
      <c r="AN32" s="59">
        <f t="shared" si="39"/>
        <v>1357713.2975000038</v>
      </c>
      <c r="AO32" s="26">
        <f t="shared" si="39"/>
        <v>1361061.7847650826</v>
      </c>
      <c r="AP32" s="26">
        <f t="shared" si="39"/>
        <v>1364418.5303030864</v>
      </c>
      <c r="AQ32" s="26">
        <f t="shared" si="39"/>
        <v>1367783.5544811441</v>
      </c>
      <c r="AR32" s="26">
        <f t="shared" si="39"/>
        <v>1371156.8777166149</v>
      </c>
      <c r="AS32" s="26">
        <f t="shared" si="39"/>
        <v>1374538.5204772139</v>
      </c>
      <c r="AT32" s="26">
        <f t="shared" si="39"/>
        <v>1377928.5032811337</v>
      </c>
      <c r="AU32" s="26">
        <f t="shared" si="39"/>
        <v>1381326.8466971717</v>
      </c>
      <c r="AV32" s="26">
        <f t="shared" si="39"/>
        <v>1384733.5713448524</v>
      </c>
      <c r="AW32" s="26">
        <f t="shared" si="39"/>
        <v>1388148.6978945546</v>
      </c>
      <c r="AX32" s="26">
        <f t="shared" si="39"/>
        <v>1391572.2470676347</v>
      </c>
      <c r="AY32" s="26">
        <f t="shared" si="39"/>
        <v>1395004.2396365541</v>
      </c>
      <c r="AZ32" s="59">
        <f t="shared" si="39"/>
        <v>1398444.6964250053</v>
      </c>
      <c r="BA32" s="26">
        <f t="shared" si="39"/>
        <v>1401893.6383080368</v>
      </c>
      <c r="BB32" s="26">
        <f t="shared" si="39"/>
        <v>1405351.0862121808</v>
      </c>
      <c r="BC32" s="26">
        <f t="shared" si="39"/>
        <v>1408817.0611155801</v>
      </c>
      <c r="BD32" s="26">
        <f t="shared" si="39"/>
        <v>1412291.5840481152</v>
      </c>
      <c r="BE32" s="26">
        <f t="shared" si="39"/>
        <v>1415774.6760915318</v>
      </c>
      <c r="BF32" s="26">
        <f t="shared" si="39"/>
        <v>1419266.3583795694</v>
      </c>
      <c r="BG32" s="26">
        <f t="shared" si="39"/>
        <v>1422766.6520980883</v>
      </c>
      <c r="BH32" s="26">
        <f t="shared" si="39"/>
        <v>1426275.5784851997</v>
      </c>
      <c r="BI32" s="26">
        <f t="shared" si="39"/>
        <v>1429793.1588313926</v>
      </c>
      <c r="BJ32" s="26">
        <f t="shared" si="39"/>
        <v>1433319.414479665</v>
      </c>
      <c r="BK32" s="26">
        <f t="shared" si="39"/>
        <v>1436854.3668256523</v>
      </c>
      <c r="BL32" s="59">
        <f t="shared" si="39"/>
        <v>1440398.037317757</v>
      </c>
      <c r="BM32" s="26">
        <f t="shared" si="39"/>
        <v>1443950.4474572793</v>
      </c>
      <c r="BN32" s="26">
        <f t="shared" si="39"/>
        <v>1447511.6187985477</v>
      </c>
      <c r="BO32" s="26">
        <f t="shared" si="39"/>
        <v>1451081.5729490488</v>
      </c>
      <c r="BP32" s="26">
        <f t="shared" ref="BP32:CU32" si="40">BP29+BP30</f>
        <v>1454660.3315695599</v>
      </c>
      <c r="BQ32" s="26">
        <f t="shared" si="40"/>
        <v>1458247.9163742792</v>
      </c>
      <c r="BR32" s="26">
        <f t="shared" si="40"/>
        <v>1461844.3491309579</v>
      </c>
      <c r="BS32" s="26">
        <f t="shared" si="40"/>
        <v>1465449.6516610323</v>
      </c>
      <c r="BT32" s="26">
        <f t="shared" si="40"/>
        <v>1469063.845839757</v>
      </c>
      <c r="BU32" s="26">
        <f t="shared" si="40"/>
        <v>1472686.9535963358</v>
      </c>
      <c r="BV32" s="26">
        <f t="shared" si="40"/>
        <v>1476318.9969140566</v>
      </c>
      <c r="BW32" s="26">
        <f t="shared" si="40"/>
        <v>1479959.9978304233</v>
      </c>
      <c r="BX32" s="59">
        <f t="shared" si="40"/>
        <v>1483609.9784372912</v>
      </c>
      <c r="BY32" s="26">
        <f t="shared" si="40"/>
        <v>1487268.9608809992</v>
      </c>
      <c r="BZ32" s="26">
        <f t="shared" si="40"/>
        <v>1490936.9673625054</v>
      </c>
      <c r="CA32" s="26">
        <f t="shared" si="40"/>
        <v>1494614.0201375217</v>
      </c>
      <c r="CB32" s="26">
        <f t="shared" si="40"/>
        <v>1498300.1415166482</v>
      </c>
      <c r="CC32" s="26">
        <f t="shared" si="40"/>
        <v>1501995.3538655089</v>
      </c>
      <c r="CD32" s="26">
        <f t="shared" si="40"/>
        <v>1505699.679604888</v>
      </c>
      <c r="CE32" s="26">
        <f t="shared" si="40"/>
        <v>1509413.1412108648</v>
      </c>
      <c r="CF32" s="26">
        <f t="shared" si="40"/>
        <v>1513135.7612149511</v>
      </c>
      <c r="CG32" s="26">
        <f t="shared" si="40"/>
        <v>1516867.5622042273</v>
      </c>
      <c r="CH32" s="26">
        <f t="shared" si="40"/>
        <v>1520608.5668214795</v>
      </c>
      <c r="CI32" s="26">
        <f t="shared" si="40"/>
        <v>1524358.7977653374</v>
      </c>
      <c r="CJ32" s="59">
        <f t="shared" si="40"/>
        <v>1528118.2777904114</v>
      </c>
      <c r="CK32" s="26">
        <f t="shared" si="40"/>
        <v>1531887.0297074306</v>
      </c>
      <c r="CL32" s="26">
        <f t="shared" si="40"/>
        <v>1535665.0763833821</v>
      </c>
      <c r="CM32" s="26">
        <f t="shared" si="40"/>
        <v>1539452.4407416489</v>
      </c>
      <c r="CN32" s="26">
        <f t="shared" si="40"/>
        <v>1543249.1457621492</v>
      </c>
      <c r="CO32" s="26">
        <f t="shared" si="40"/>
        <v>1547055.214481476</v>
      </c>
      <c r="CP32" s="26">
        <f t="shared" si="40"/>
        <v>1550870.6699930364</v>
      </c>
      <c r="CQ32" s="26">
        <f t="shared" si="40"/>
        <v>1554695.5354471926</v>
      </c>
      <c r="CR32" s="26">
        <f t="shared" si="40"/>
        <v>1558529.8340514014</v>
      </c>
      <c r="CS32" s="26">
        <f t="shared" si="40"/>
        <v>1562373.5890703558</v>
      </c>
      <c r="CT32" s="26">
        <f t="shared" si="40"/>
        <v>1566226.8238261256</v>
      </c>
      <c r="CU32" s="26">
        <f t="shared" si="40"/>
        <v>1570089.5616982991</v>
      </c>
      <c r="CV32" s="59">
        <f t="shared" ref="CV32:DU32" si="41">CV29+CV30</f>
        <v>1573961.8261241254</v>
      </c>
      <c r="CW32" s="26">
        <f t="shared" si="41"/>
        <v>1577843.6405986552</v>
      </c>
      <c r="CX32" s="26">
        <f t="shared" si="41"/>
        <v>1581735.0286748852</v>
      </c>
      <c r="CY32" s="26">
        <f t="shared" si="41"/>
        <v>1585636.0139638998</v>
      </c>
      <c r="CZ32" s="26">
        <f t="shared" si="41"/>
        <v>1589546.6201350151</v>
      </c>
      <c r="DA32" s="26">
        <f t="shared" si="41"/>
        <v>1593466.8709159219</v>
      </c>
      <c r="DB32" s="26">
        <f t="shared" si="41"/>
        <v>1597396.7900928291</v>
      </c>
      <c r="DC32" s="26">
        <f t="shared" si="41"/>
        <v>1601336.40151061</v>
      </c>
      <c r="DD32" s="26">
        <f t="shared" si="41"/>
        <v>1605285.7290729452</v>
      </c>
      <c r="DE32" s="26">
        <f t="shared" si="41"/>
        <v>1609244.7967424681</v>
      </c>
      <c r="DF32" s="26">
        <f t="shared" si="41"/>
        <v>1613213.628540911</v>
      </c>
      <c r="DG32" s="26">
        <f t="shared" si="41"/>
        <v>1617192.2485492497</v>
      </c>
      <c r="DH32" s="59">
        <f t="shared" si="41"/>
        <v>1621180.6809078506</v>
      </c>
      <c r="DI32" s="26">
        <f t="shared" si="41"/>
        <v>1625178.9498166165</v>
      </c>
      <c r="DJ32" s="26">
        <f t="shared" si="41"/>
        <v>1629187.0795351334</v>
      </c>
      <c r="DK32" s="26">
        <f t="shared" si="41"/>
        <v>1633205.0943828186</v>
      </c>
      <c r="DL32" s="26">
        <f t="shared" si="41"/>
        <v>1637233.0187390675</v>
      </c>
      <c r="DM32" s="26">
        <f t="shared" si="41"/>
        <v>1641270.8770434011</v>
      </c>
      <c r="DN32" s="26">
        <f t="shared" si="41"/>
        <v>1645318.6937956156</v>
      </c>
      <c r="DO32" s="26">
        <f t="shared" si="41"/>
        <v>1649376.49355593</v>
      </c>
      <c r="DP32" s="26">
        <f t="shared" si="41"/>
        <v>1653444.3009451351</v>
      </c>
      <c r="DQ32" s="26">
        <f t="shared" si="41"/>
        <v>1657522.1406447438</v>
      </c>
      <c r="DR32" s="26">
        <f t="shared" si="41"/>
        <v>1661610.0373971402</v>
      </c>
      <c r="DS32" s="26">
        <f t="shared" si="41"/>
        <v>1665708.0160057293</v>
      </c>
      <c r="DT32" s="26">
        <f t="shared" si="41"/>
        <v>1669816.101335088</v>
      </c>
      <c r="DU32" s="129">
        <f t="shared" si="41"/>
        <v>1673934.3183111169</v>
      </c>
      <c r="DV32" s="26">
        <f t="shared" ref="DV32:EF32" si="42">DV29+DV30</f>
        <v>1678062.6919211894</v>
      </c>
      <c r="DW32" s="26">
        <f t="shared" si="42"/>
        <v>1682201.247214305</v>
      </c>
      <c r="DX32" s="26">
        <f t="shared" si="42"/>
        <v>1686350.0093012413</v>
      </c>
      <c r="DY32" s="26">
        <f t="shared" si="42"/>
        <v>1690509.0033547049</v>
      </c>
      <c r="DZ32" s="26">
        <f t="shared" si="42"/>
        <v>1694678.2546094861</v>
      </c>
      <c r="EA32" s="26">
        <f t="shared" si="42"/>
        <v>1698857.7883626099</v>
      </c>
      <c r="EB32" s="26">
        <f t="shared" si="42"/>
        <v>1703047.6299734914</v>
      </c>
      <c r="EC32" s="26">
        <f t="shared" si="42"/>
        <v>1707247.8048640883</v>
      </c>
      <c r="ED32" s="26">
        <f t="shared" si="42"/>
        <v>1711458.3385190563</v>
      </c>
      <c r="EE32" s="26">
        <f t="shared" si="42"/>
        <v>1715679.2564859029</v>
      </c>
      <c r="EF32" s="59">
        <f t="shared" si="42"/>
        <v>1719910.5843751426</v>
      </c>
    </row>
    <row r="33" spans="2:136" x14ac:dyDescent="0.55000000000000004">
      <c r="B33" s="86"/>
      <c r="C33" s="87" t="s">
        <v>72</v>
      </c>
      <c r="D33" s="88">
        <f>-D32*(1-$E$9)</f>
        <v>-62125.000000000058</v>
      </c>
      <c r="E33" s="88">
        <f t="shared" ref="E33:BP33" si="43">-E32*(1-$E$9)</f>
        <v>-62278.217009604414</v>
      </c>
      <c r="F33" s="88">
        <f t="shared" si="43"/>
        <v>-62431.811893688173</v>
      </c>
      <c r="G33" s="88">
        <f t="shared" si="43"/>
        <v>-62585.785584191719</v>
      </c>
      <c r="H33" s="88">
        <f t="shared" si="43"/>
        <v>-62740.139015353896</v>
      </c>
      <c r="I33" s="88">
        <f t="shared" si="43"/>
        <v>-62894.873123717596</v>
      </c>
      <c r="J33" s="88">
        <f t="shared" si="43"/>
        <v>-63049.988848135486</v>
      </c>
      <c r="K33" s="88">
        <f t="shared" si="43"/>
        <v>-63205.487129775735</v>
      </c>
      <c r="L33" s="88">
        <f t="shared" si="43"/>
        <v>-63361.368912127633</v>
      </c>
      <c r="M33" s="88">
        <f t="shared" si="43"/>
        <v>-63517.635141007391</v>
      </c>
      <c r="N33" s="88">
        <f t="shared" si="43"/>
        <v>-63674.286764563876</v>
      </c>
      <c r="O33" s="88">
        <f t="shared" si="43"/>
        <v>-63831.324733284309</v>
      </c>
      <c r="P33" s="88">
        <f t="shared" si="43"/>
        <v>-63988.750000000116</v>
      </c>
      <c r="Q33" s="88">
        <f t="shared" si="43"/>
        <v>-64146.56351989261</v>
      </c>
      <c r="R33" s="88">
        <f t="shared" si="43"/>
        <v>-64304.766250498884</v>
      </c>
      <c r="S33" s="88">
        <f t="shared" si="43"/>
        <v>-64463.359151717545</v>
      </c>
      <c r="T33" s="88">
        <f t="shared" si="43"/>
        <v>-64622.34318581457</v>
      </c>
      <c r="U33" s="88">
        <f t="shared" si="43"/>
        <v>-64781.71931742919</v>
      </c>
      <c r="V33" s="88">
        <f t="shared" si="43"/>
        <v>-64941.488513579614</v>
      </c>
      <c r="W33" s="88">
        <f t="shared" si="43"/>
        <v>-65101.651743669063</v>
      </c>
      <c r="X33" s="88">
        <f t="shared" si="43"/>
        <v>-65262.209979491519</v>
      </c>
      <c r="Y33" s="88">
        <f t="shared" si="43"/>
        <v>-65423.164195237667</v>
      </c>
      <c r="Z33" s="88">
        <f t="shared" si="43"/>
        <v>-65584.515367500848</v>
      </c>
      <c r="AA33" s="88">
        <f t="shared" si="43"/>
        <v>-65746.264475282893</v>
      </c>
      <c r="AB33" s="88">
        <f t="shared" si="43"/>
        <v>-65908.412500000166</v>
      </c>
      <c r="AC33" s="88">
        <f t="shared" si="43"/>
        <v>-66070.960425489437</v>
      </c>
      <c r="AD33" s="88">
        <f t="shared" si="43"/>
        <v>-66233.90923801389</v>
      </c>
      <c r="AE33" s="88">
        <f t="shared" si="43"/>
        <v>-66397.259926269122</v>
      </c>
      <c r="AF33" s="88">
        <f t="shared" si="43"/>
        <v>-66561.013481389062</v>
      </c>
      <c r="AG33" s="88">
        <f t="shared" si="43"/>
        <v>-66725.170896952128</v>
      </c>
      <c r="AH33" s="88">
        <f t="shared" si="43"/>
        <v>-66889.733168987063</v>
      </c>
      <c r="AI33" s="88">
        <f t="shared" si="43"/>
        <v>-67054.70129597919</v>
      </c>
      <c r="AJ33" s="88">
        <f t="shared" si="43"/>
        <v>-67220.076278876324</v>
      </c>
      <c r="AK33" s="88">
        <f t="shared" si="43"/>
        <v>-67385.859121094851</v>
      </c>
      <c r="AL33" s="88">
        <f t="shared" si="43"/>
        <v>-67552.050828525942</v>
      </c>
      <c r="AM33" s="88">
        <f t="shared" si="43"/>
        <v>-67718.652409541464</v>
      </c>
      <c r="AN33" s="88">
        <f t="shared" si="43"/>
        <v>-67885.66487500025</v>
      </c>
      <c r="AO33" s="88">
        <f t="shared" si="43"/>
        <v>-68053.089238254193</v>
      </c>
      <c r="AP33" s="88">
        <f t="shared" si="43"/>
        <v>-68220.92651515438</v>
      </c>
      <c r="AQ33" s="88">
        <f t="shared" si="43"/>
        <v>-68389.17772405727</v>
      </c>
      <c r="AR33" s="88">
        <f t="shared" si="43"/>
        <v>-68557.843885830807</v>
      </c>
      <c r="AS33" s="88">
        <f t="shared" si="43"/>
        <v>-68726.926023860753</v>
      </c>
      <c r="AT33" s="88">
        <f t="shared" si="43"/>
        <v>-68896.425164056753</v>
      </c>
      <c r="AU33" s="88">
        <f t="shared" si="43"/>
        <v>-69066.342334858651</v>
      </c>
      <c r="AV33" s="88">
        <f t="shared" si="43"/>
        <v>-69236.678567242678</v>
      </c>
      <c r="AW33" s="88">
        <f t="shared" si="43"/>
        <v>-69407.43489472779</v>
      </c>
      <c r="AX33" s="88">
        <f t="shared" si="43"/>
        <v>-69578.612353381803</v>
      </c>
      <c r="AY33" s="88">
        <f t="shared" si="43"/>
        <v>-69750.211981827772</v>
      </c>
      <c r="AZ33" s="88">
        <f t="shared" si="43"/>
        <v>-69922.234821250328</v>
      </c>
      <c r="BA33" s="88">
        <f t="shared" si="43"/>
        <v>-70094.681915401903</v>
      </c>
      <c r="BB33" s="88">
        <f t="shared" si="43"/>
        <v>-70267.554310609106</v>
      </c>
      <c r="BC33" s="88">
        <f t="shared" si="43"/>
        <v>-70440.853055779065</v>
      </c>
      <c r="BD33" s="88">
        <f t="shared" si="43"/>
        <v>-70614.579202405817</v>
      </c>
      <c r="BE33" s="88">
        <f t="shared" si="43"/>
        <v>-70788.733804576652</v>
      </c>
      <c r="BF33" s="88">
        <f t="shared" si="43"/>
        <v>-70963.31791897853</v>
      </c>
      <c r="BG33" s="88">
        <f t="shared" si="43"/>
        <v>-71138.332604904484</v>
      </c>
      <c r="BH33" s="88">
        <f t="shared" si="43"/>
        <v>-71313.778924260056</v>
      </c>
      <c r="BI33" s="88">
        <f t="shared" si="43"/>
        <v>-71489.657941569691</v>
      </c>
      <c r="BJ33" s="88">
        <f t="shared" si="43"/>
        <v>-71665.970723983308</v>
      </c>
      <c r="BK33" s="88">
        <f t="shared" si="43"/>
        <v>-71842.718341282685</v>
      </c>
      <c r="BL33" s="88">
        <f t="shared" si="43"/>
        <v>-72019.901865887921</v>
      </c>
      <c r="BM33" s="88">
        <f t="shared" si="43"/>
        <v>-72197.522372864027</v>
      </c>
      <c r="BN33" s="88">
        <f t="shared" si="43"/>
        <v>-72375.580939927444</v>
      </c>
      <c r="BO33" s="88">
        <f t="shared" si="43"/>
        <v>-72554.078647452508</v>
      </c>
      <c r="BP33" s="88">
        <f t="shared" si="43"/>
        <v>-72733.016578478055</v>
      </c>
      <c r="BQ33" s="88">
        <f t="shared" ref="BQ33:DU33" si="44">-BQ32*(1-$E$9)</f>
        <v>-72912.395818714023</v>
      </c>
      <c r="BR33" s="88">
        <f t="shared" si="44"/>
        <v>-73092.217456547951</v>
      </c>
      <c r="BS33" s="88">
        <f t="shared" si="44"/>
        <v>-73272.482583051678</v>
      </c>
      <c r="BT33" s="88">
        <f t="shared" si="44"/>
        <v>-73453.192291987914</v>
      </c>
      <c r="BU33" s="88">
        <f t="shared" si="44"/>
        <v>-73634.347679816856</v>
      </c>
      <c r="BV33" s="88">
        <f t="shared" si="44"/>
        <v>-73815.949845702897</v>
      </c>
      <c r="BW33" s="88">
        <f t="shared" si="44"/>
        <v>-73997.999891521235</v>
      </c>
      <c r="BX33" s="88">
        <f t="shared" si="44"/>
        <v>-74180.498921864622</v>
      </c>
      <c r="BY33" s="88">
        <f t="shared" si="44"/>
        <v>-74363.448044050034</v>
      </c>
      <c r="BZ33" s="88">
        <f t="shared" si="44"/>
        <v>-74546.848368125342</v>
      </c>
      <c r="CA33" s="88">
        <f t="shared" si="44"/>
        <v>-74730.701006876145</v>
      </c>
      <c r="CB33" s="88">
        <f t="shared" si="44"/>
        <v>-74915.007075832473</v>
      </c>
      <c r="CC33" s="88">
        <f t="shared" si="44"/>
        <v>-75099.767693275513</v>
      </c>
      <c r="CD33" s="88">
        <f t="shared" si="44"/>
        <v>-75284.983980244462</v>
      </c>
      <c r="CE33" s="88">
        <f t="shared" si="44"/>
        <v>-75470.657060543308</v>
      </c>
      <c r="CF33" s="88">
        <f t="shared" si="44"/>
        <v>-75656.788060747625</v>
      </c>
      <c r="CG33" s="88">
        <f t="shared" si="44"/>
        <v>-75843.37811021143</v>
      </c>
      <c r="CH33" s="88">
        <f t="shared" si="44"/>
        <v>-76030.428341074046</v>
      </c>
      <c r="CI33" s="88">
        <f t="shared" si="44"/>
        <v>-76217.939888266934</v>
      </c>
      <c r="CJ33" s="88">
        <f t="shared" si="44"/>
        <v>-76405.913889520642</v>
      </c>
      <c r="CK33" s="88">
        <f t="shared" si="44"/>
        <v>-76594.351485371604</v>
      </c>
      <c r="CL33" s="88">
        <f t="shared" si="44"/>
        <v>-76783.253819169171</v>
      </c>
      <c r="CM33" s="88">
        <f t="shared" si="44"/>
        <v>-76972.622037082518</v>
      </c>
      <c r="CN33" s="88">
        <f t="shared" si="44"/>
        <v>-77162.457288107529</v>
      </c>
      <c r="CO33" s="88">
        <f t="shared" si="44"/>
        <v>-77352.760724073873</v>
      </c>
      <c r="CP33" s="88">
        <f t="shared" si="44"/>
        <v>-77543.533499651894</v>
      </c>
      <c r="CQ33" s="88">
        <f t="shared" si="44"/>
        <v>-77734.776772359706</v>
      </c>
      <c r="CR33" s="88">
        <f t="shared" si="44"/>
        <v>-77926.491702570143</v>
      </c>
      <c r="CS33" s="88">
        <f t="shared" si="44"/>
        <v>-78118.679453517863</v>
      </c>
      <c r="CT33" s="88">
        <f t="shared" si="44"/>
        <v>-78311.341191306346</v>
      </c>
      <c r="CU33" s="88">
        <f t="shared" si="44"/>
        <v>-78504.478084915027</v>
      </c>
      <c r="CV33" s="88">
        <f t="shared" si="44"/>
        <v>-78698.091306206334</v>
      </c>
      <c r="CW33" s="88">
        <f t="shared" si="44"/>
        <v>-78892.182029932825</v>
      </c>
      <c r="CX33" s="88">
        <f t="shared" si="44"/>
        <v>-79086.751433744328</v>
      </c>
      <c r="CY33" s="88">
        <f t="shared" si="44"/>
        <v>-79281.80069819506</v>
      </c>
      <c r="CZ33" s="88">
        <f t="shared" si="44"/>
        <v>-79477.331006750828</v>
      </c>
      <c r="DA33" s="88">
        <f t="shared" si="44"/>
        <v>-79673.34354579616</v>
      </c>
      <c r="DB33" s="88">
        <f t="shared" si="44"/>
        <v>-79869.839504641524</v>
      </c>
      <c r="DC33" s="88">
        <f t="shared" si="44"/>
        <v>-80066.820075530573</v>
      </c>
      <c r="DD33" s="88">
        <f t="shared" si="44"/>
        <v>-80264.286453647335</v>
      </c>
      <c r="DE33" s="88">
        <f t="shared" si="44"/>
        <v>-80462.239837123474</v>
      </c>
      <c r="DF33" s="88">
        <f t="shared" si="44"/>
        <v>-80660.681427045623</v>
      </c>
      <c r="DG33" s="88">
        <f t="shared" si="44"/>
        <v>-80859.612427462562</v>
      </c>
      <c r="DH33" s="88">
        <f t="shared" si="44"/>
        <v>-81059.034045392604</v>
      </c>
      <c r="DI33" s="88">
        <f t="shared" si="44"/>
        <v>-81258.947490830891</v>
      </c>
      <c r="DJ33" s="88">
        <f t="shared" si="44"/>
        <v>-81459.353976756742</v>
      </c>
      <c r="DK33" s="88">
        <f t="shared" si="44"/>
        <v>-81660.254719140998</v>
      </c>
      <c r="DL33" s="88">
        <f t="shared" si="44"/>
        <v>-81861.650936953447</v>
      </c>
      <c r="DM33" s="88">
        <f t="shared" si="44"/>
        <v>-82063.543852170129</v>
      </c>
      <c r="DN33" s="88">
        <f t="shared" si="44"/>
        <v>-82265.934689780857</v>
      </c>
      <c r="DO33" s="88">
        <f t="shared" si="44"/>
        <v>-82468.824677796569</v>
      </c>
      <c r="DP33" s="88">
        <f t="shared" si="44"/>
        <v>-82672.215047256832</v>
      </c>
      <c r="DQ33" s="88">
        <f t="shared" si="44"/>
        <v>-82876.107032237269</v>
      </c>
      <c r="DR33" s="88">
        <f t="shared" si="44"/>
        <v>-83080.501869857078</v>
      </c>
      <c r="DS33" s="88">
        <f t="shared" si="44"/>
        <v>-83285.400800286545</v>
      </c>
      <c r="DT33" s="124">
        <f t="shared" si="44"/>
        <v>-83490.805066754474</v>
      </c>
      <c r="DU33" s="130">
        <f t="shared" si="44"/>
        <v>-83696.71591555592</v>
      </c>
      <c r="DV33" s="88">
        <f t="shared" ref="DV33:EF33" si="45">-DV32*(1-$E$9)</f>
        <v>-83903.13459605955</v>
      </c>
      <c r="DW33" s="88">
        <f t="shared" si="45"/>
        <v>-84110.062360715325</v>
      </c>
      <c r="DX33" s="88">
        <f t="shared" si="45"/>
        <v>-84317.500465062141</v>
      </c>
      <c r="DY33" s="88">
        <f t="shared" si="45"/>
        <v>-84525.450167735326</v>
      </c>
      <c r="DZ33" s="88">
        <f t="shared" si="45"/>
        <v>-84733.912730474374</v>
      </c>
      <c r="EA33" s="88">
        <f t="shared" si="45"/>
        <v>-84942.889418130566</v>
      </c>
      <c r="EB33" s="88">
        <f t="shared" si="45"/>
        <v>-85152.381498674644</v>
      </c>
      <c r="EC33" s="88">
        <f t="shared" si="45"/>
        <v>-85362.390243204485</v>
      </c>
      <c r="ED33" s="88">
        <f t="shared" si="45"/>
        <v>-85572.916925952886</v>
      </c>
      <c r="EE33" s="88">
        <f t="shared" si="45"/>
        <v>-85783.962824295217</v>
      </c>
      <c r="EF33" s="88">
        <f t="shared" si="45"/>
        <v>-85995.529218757205</v>
      </c>
    </row>
    <row r="34" spans="2:136" x14ac:dyDescent="0.55000000000000004">
      <c r="B34" s="22" t="s">
        <v>73</v>
      </c>
      <c r="D34" s="63">
        <f>SUM(D32:D33)</f>
        <v>1180375</v>
      </c>
      <c r="E34" s="63">
        <f t="shared" ref="E34:BP34" si="46">SUM(E32:E33)</f>
        <v>1183286.1231824828</v>
      </c>
      <c r="F34" s="63">
        <f t="shared" si="46"/>
        <v>1186204.4259800741</v>
      </c>
      <c r="G34" s="63">
        <f t="shared" si="46"/>
        <v>1189129.9260996415</v>
      </c>
      <c r="H34" s="63">
        <f t="shared" si="46"/>
        <v>1192062.6412917229</v>
      </c>
      <c r="I34" s="63">
        <f t="shared" si="46"/>
        <v>1195002.5893506333</v>
      </c>
      <c r="J34" s="63">
        <f t="shared" si="46"/>
        <v>1197949.7881145731</v>
      </c>
      <c r="K34" s="63">
        <f t="shared" si="46"/>
        <v>1200904.2554657378</v>
      </c>
      <c r="L34" s="63">
        <f t="shared" si="46"/>
        <v>1203866.009330424</v>
      </c>
      <c r="M34" s="63">
        <f t="shared" si="46"/>
        <v>1206835.0676791393</v>
      </c>
      <c r="N34" s="63">
        <f t="shared" si="46"/>
        <v>1209811.4485267126</v>
      </c>
      <c r="O34" s="63">
        <f t="shared" si="46"/>
        <v>1212795.1699324008</v>
      </c>
      <c r="P34" s="63">
        <f t="shared" si="46"/>
        <v>1215786.2500000009</v>
      </c>
      <c r="Q34" s="63">
        <f t="shared" si="46"/>
        <v>1218784.7068779585</v>
      </c>
      <c r="R34" s="63">
        <f t="shared" si="46"/>
        <v>1221790.5587594777</v>
      </c>
      <c r="S34" s="63">
        <f t="shared" si="46"/>
        <v>1224803.8238826322</v>
      </c>
      <c r="T34" s="63">
        <f t="shared" si="46"/>
        <v>1227824.5205304758</v>
      </c>
      <c r="U34" s="63">
        <f t="shared" si="46"/>
        <v>1230852.6670311533</v>
      </c>
      <c r="V34" s="63">
        <f t="shared" si="46"/>
        <v>1233888.2817580116</v>
      </c>
      <c r="W34" s="63">
        <f t="shared" si="46"/>
        <v>1236931.383129711</v>
      </c>
      <c r="X34" s="63">
        <f t="shared" si="46"/>
        <v>1239981.9896103377</v>
      </c>
      <c r="Y34" s="63">
        <f t="shared" si="46"/>
        <v>1243040.1197095145</v>
      </c>
      <c r="Z34" s="63">
        <f t="shared" si="46"/>
        <v>1246105.7919825148</v>
      </c>
      <c r="AA34" s="63">
        <f t="shared" si="46"/>
        <v>1249179.0250303738</v>
      </c>
      <c r="AB34" s="63">
        <f t="shared" si="46"/>
        <v>1252259.837500002</v>
      </c>
      <c r="AC34" s="63">
        <f t="shared" si="46"/>
        <v>1255348.2480842983</v>
      </c>
      <c r="AD34" s="63">
        <f t="shared" si="46"/>
        <v>1258444.2755222628</v>
      </c>
      <c r="AE34" s="63">
        <f t="shared" si="46"/>
        <v>1261547.9385991122</v>
      </c>
      <c r="AF34" s="63">
        <f t="shared" si="46"/>
        <v>1264659.2561463912</v>
      </c>
      <c r="AG34" s="63">
        <f t="shared" si="46"/>
        <v>1267778.2470420892</v>
      </c>
      <c r="AH34" s="63">
        <f t="shared" si="46"/>
        <v>1270904.9302107531</v>
      </c>
      <c r="AI34" s="63">
        <f t="shared" si="46"/>
        <v>1274039.3246236036</v>
      </c>
      <c r="AJ34" s="63">
        <f t="shared" si="46"/>
        <v>1277181.4492986489</v>
      </c>
      <c r="AK34" s="63">
        <f t="shared" si="46"/>
        <v>1280331.323300801</v>
      </c>
      <c r="AL34" s="63">
        <f t="shared" si="46"/>
        <v>1283488.9657419915</v>
      </c>
      <c r="AM34" s="63">
        <f t="shared" si="46"/>
        <v>1286654.3957812865</v>
      </c>
      <c r="AN34" s="63">
        <f t="shared" si="46"/>
        <v>1289827.6326250036</v>
      </c>
      <c r="AO34" s="63">
        <f t="shared" si="46"/>
        <v>1293008.6955268285</v>
      </c>
      <c r="AP34" s="63">
        <f t="shared" si="46"/>
        <v>1296197.6037879321</v>
      </c>
      <c r="AQ34" s="63">
        <f t="shared" si="46"/>
        <v>1299394.3767570867</v>
      </c>
      <c r="AR34" s="63">
        <f t="shared" si="46"/>
        <v>1302599.033830784</v>
      </c>
      <c r="AS34" s="63">
        <f t="shared" si="46"/>
        <v>1305811.5944533532</v>
      </c>
      <c r="AT34" s="63">
        <f t="shared" si="46"/>
        <v>1309032.078117077</v>
      </c>
      <c r="AU34" s="63">
        <f t="shared" si="46"/>
        <v>1312260.5043623131</v>
      </c>
      <c r="AV34" s="63">
        <f t="shared" si="46"/>
        <v>1315496.8927776099</v>
      </c>
      <c r="AW34" s="63">
        <f t="shared" si="46"/>
        <v>1318741.2629998268</v>
      </c>
      <c r="AX34" s="63">
        <f t="shared" si="46"/>
        <v>1321993.634714253</v>
      </c>
      <c r="AY34" s="63">
        <f t="shared" si="46"/>
        <v>1325254.0276547263</v>
      </c>
      <c r="AZ34" s="63">
        <f t="shared" si="46"/>
        <v>1328522.4616037549</v>
      </c>
      <c r="BA34" s="63">
        <f t="shared" si="46"/>
        <v>1331798.9563926349</v>
      </c>
      <c r="BB34" s="63">
        <f t="shared" si="46"/>
        <v>1335083.5319015717</v>
      </c>
      <c r="BC34" s="63">
        <f t="shared" si="46"/>
        <v>1338376.208059801</v>
      </c>
      <c r="BD34" s="63">
        <f t="shared" si="46"/>
        <v>1341677.0048457093</v>
      </c>
      <c r="BE34" s="63">
        <f t="shared" si="46"/>
        <v>1344985.9422869552</v>
      </c>
      <c r="BF34" s="63">
        <f t="shared" si="46"/>
        <v>1348303.0404605907</v>
      </c>
      <c r="BG34" s="63">
        <f t="shared" si="46"/>
        <v>1351628.3194931839</v>
      </c>
      <c r="BH34" s="63">
        <f t="shared" si="46"/>
        <v>1354961.7995609397</v>
      </c>
      <c r="BI34" s="63">
        <f t="shared" si="46"/>
        <v>1358303.5008898228</v>
      </c>
      <c r="BJ34" s="63">
        <f t="shared" si="46"/>
        <v>1361653.4437556816</v>
      </c>
      <c r="BK34" s="63">
        <f t="shared" si="46"/>
        <v>1365011.6484843697</v>
      </c>
      <c r="BL34" s="63">
        <f t="shared" si="46"/>
        <v>1368378.1354518691</v>
      </c>
      <c r="BM34" s="63">
        <f t="shared" si="46"/>
        <v>1371752.9250844154</v>
      </c>
      <c r="BN34" s="63">
        <f t="shared" si="46"/>
        <v>1375136.0378586203</v>
      </c>
      <c r="BO34" s="63">
        <f t="shared" si="46"/>
        <v>1378527.4943015964</v>
      </c>
      <c r="BP34" s="63">
        <f t="shared" si="46"/>
        <v>1381927.3149910818</v>
      </c>
      <c r="BQ34" s="63">
        <f t="shared" ref="BQ34:DU34" si="47">SUM(BQ32:BQ33)</f>
        <v>1385335.5205555651</v>
      </c>
      <c r="BR34" s="63">
        <f t="shared" si="47"/>
        <v>1388752.1316744098</v>
      </c>
      <c r="BS34" s="63">
        <f t="shared" si="47"/>
        <v>1392177.1690779806</v>
      </c>
      <c r="BT34" s="63">
        <f t="shared" si="47"/>
        <v>1395610.6535477692</v>
      </c>
      <c r="BU34" s="63">
        <f t="shared" si="47"/>
        <v>1399052.605916519</v>
      </c>
      <c r="BV34" s="63">
        <f t="shared" si="47"/>
        <v>1402503.0470683537</v>
      </c>
      <c r="BW34" s="63">
        <f t="shared" si="47"/>
        <v>1405961.9979389021</v>
      </c>
      <c r="BX34" s="63">
        <f t="shared" si="47"/>
        <v>1409429.4795154266</v>
      </c>
      <c r="BY34" s="63">
        <f t="shared" si="47"/>
        <v>1412905.5128369492</v>
      </c>
      <c r="BZ34" s="63">
        <f t="shared" si="47"/>
        <v>1416390.1189943801</v>
      </c>
      <c r="CA34" s="63">
        <f t="shared" si="47"/>
        <v>1419883.3191306456</v>
      </c>
      <c r="CB34" s="63">
        <f t="shared" si="47"/>
        <v>1423385.1344408158</v>
      </c>
      <c r="CC34" s="63">
        <f t="shared" si="47"/>
        <v>1426895.5861722333</v>
      </c>
      <c r="CD34" s="63">
        <f t="shared" si="47"/>
        <v>1430414.6956246435</v>
      </c>
      <c r="CE34" s="63">
        <f t="shared" si="47"/>
        <v>1433942.4841503215</v>
      </c>
      <c r="CF34" s="63">
        <f t="shared" si="47"/>
        <v>1437478.9731542035</v>
      </c>
      <c r="CG34" s="63">
        <f t="shared" si="47"/>
        <v>1441024.184094016</v>
      </c>
      <c r="CH34" s="63">
        <f t="shared" si="47"/>
        <v>1444578.1384804053</v>
      </c>
      <c r="CI34" s="63">
        <f t="shared" si="47"/>
        <v>1448140.8578770705</v>
      </c>
      <c r="CJ34" s="63">
        <f t="shared" si="47"/>
        <v>1451712.3639008908</v>
      </c>
      <c r="CK34" s="63">
        <f t="shared" si="47"/>
        <v>1455292.678222059</v>
      </c>
      <c r="CL34" s="63">
        <f t="shared" si="47"/>
        <v>1458881.8225642128</v>
      </c>
      <c r="CM34" s="63">
        <f t="shared" si="47"/>
        <v>1462479.8187045665</v>
      </c>
      <c r="CN34" s="63">
        <f t="shared" si="47"/>
        <v>1466086.6884740416</v>
      </c>
      <c r="CO34" s="63">
        <f t="shared" si="47"/>
        <v>1469702.453757402</v>
      </c>
      <c r="CP34" s="63">
        <f t="shared" si="47"/>
        <v>1473327.1364933846</v>
      </c>
      <c r="CQ34" s="63">
        <f t="shared" si="47"/>
        <v>1476960.758674833</v>
      </c>
      <c r="CR34" s="63">
        <f t="shared" si="47"/>
        <v>1480603.3423488312</v>
      </c>
      <c r="CS34" s="63">
        <f t="shared" si="47"/>
        <v>1484254.909616838</v>
      </c>
      <c r="CT34" s="63">
        <f t="shared" si="47"/>
        <v>1487915.4826348193</v>
      </c>
      <c r="CU34" s="63">
        <f t="shared" si="47"/>
        <v>1491585.083613384</v>
      </c>
      <c r="CV34" s="63">
        <f t="shared" si="47"/>
        <v>1495263.7348179191</v>
      </c>
      <c r="CW34" s="63">
        <f t="shared" si="47"/>
        <v>1498951.4585687225</v>
      </c>
      <c r="CX34" s="63">
        <f t="shared" si="47"/>
        <v>1502648.2772411408</v>
      </c>
      <c r="CY34" s="63">
        <f t="shared" si="47"/>
        <v>1506354.2132657047</v>
      </c>
      <c r="CZ34" s="63">
        <f t="shared" si="47"/>
        <v>1510069.2891282642</v>
      </c>
      <c r="DA34" s="63">
        <f t="shared" si="47"/>
        <v>1513793.5273701258</v>
      </c>
      <c r="DB34" s="63">
        <f t="shared" si="47"/>
        <v>1517526.9505881877</v>
      </c>
      <c r="DC34" s="63">
        <f t="shared" si="47"/>
        <v>1521269.5814350795</v>
      </c>
      <c r="DD34" s="63">
        <f t="shared" si="47"/>
        <v>1525021.4426192979</v>
      </c>
      <c r="DE34" s="63">
        <f t="shared" si="47"/>
        <v>1528782.5569053446</v>
      </c>
      <c r="DF34" s="63">
        <f t="shared" si="47"/>
        <v>1532552.9471138653</v>
      </c>
      <c r="DG34" s="63">
        <f t="shared" si="47"/>
        <v>1536332.6361217871</v>
      </c>
      <c r="DH34" s="63">
        <f t="shared" si="47"/>
        <v>1540121.646862458</v>
      </c>
      <c r="DI34" s="63">
        <f t="shared" si="47"/>
        <v>1543920.0023257856</v>
      </c>
      <c r="DJ34" s="63">
        <f t="shared" si="47"/>
        <v>1547727.7255583766</v>
      </c>
      <c r="DK34" s="63">
        <f t="shared" si="47"/>
        <v>1551544.8396636776</v>
      </c>
      <c r="DL34" s="63">
        <f t="shared" si="47"/>
        <v>1555371.367802114</v>
      </c>
      <c r="DM34" s="63">
        <f t="shared" si="47"/>
        <v>1559207.3331912309</v>
      </c>
      <c r="DN34" s="63">
        <f t="shared" si="47"/>
        <v>1563052.7591058346</v>
      </c>
      <c r="DO34" s="63">
        <f t="shared" si="47"/>
        <v>1566907.6688781334</v>
      </c>
      <c r="DP34" s="63">
        <f t="shared" si="47"/>
        <v>1570772.0858978783</v>
      </c>
      <c r="DQ34" s="63">
        <f t="shared" si="47"/>
        <v>1574646.0336125065</v>
      </c>
      <c r="DR34" s="63">
        <f t="shared" si="47"/>
        <v>1578529.5355272831</v>
      </c>
      <c r="DS34" s="63">
        <f t="shared" si="47"/>
        <v>1582422.6152054428</v>
      </c>
      <c r="DT34" s="37">
        <f t="shared" si="47"/>
        <v>1586325.2962683334</v>
      </c>
      <c r="DU34" s="131">
        <f t="shared" si="47"/>
        <v>1590237.6023955611</v>
      </c>
      <c r="DV34" s="63">
        <f t="shared" ref="DV34:EF34" si="48">SUM(DV32:DV33)</f>
        <v>1594159.5573251299</v>
      </c>
      <c r="DW34" s="63">
        <f t="shared" si="48"/>
        <v>1598091.1848535896</v>
      </c>
      <c r="DX34" s="63">
        <f t="shared" si="48"/>
        <v>1602032.508836179</v>
      </c>
      <c r="DY34" s="63">
        <f t="shared" si="48"/>
        <v>1605983.5531869696</v>
      </c>
      <c r="DZ34" s="63">
        <f t="shared" si="48"/>
        <v>1609944.3418790116</v>
      </c>
      <c r="EA34" s="63">
        <f t="shared" si="48"/>
        <v>1613914.8989444794</v>
      </c>
      <c r="EB34" s="63">
        <f t="shared" si="48"/>
        <v>1617895.2484748168</v>
      </c>
      <c r="EC34" s="63">
        <f t="shared" si="48"/>
        <v>1621885.4146208838</v>
      </c>
      <c r="ED34" s="63">
        <f t="shared" si="48"/>
        <v>1625885.4215931036</v>
      </c>
      <c r="EE34" s="63">
        <f t="shared" si="48"/>
        <v>1629895.2936616077</v>
      </c>
      <c r="EF34" s="63">
        <f t="shared" si="48"/>
        <v>1633915.0551563853</v>
      </c>
    </row>
    <row r="35" spans="2:136" x14ac:dyDescent="0.55000000000000004">
      <c r="D35" s="56"/>
      <c r="P35" s="56"/>
      <c r="AB35" s="56"/>
      <c r="AN35" s="56"/>
      <c r="AZ35" s="56"/>
      <c r="BL35" s="56"/>
      <c r="BX35" s="56"/>
      <c r="CJ35" s="56"/>
      <c r="CV35" s="56"/>
      <c r="DH35" s="56"/>
      <c r="DT35" s="36"/>
      <c r="DU35" s="9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56"/>
    </row>
    <row r="36" spans="2:136" x14ac:dyDescent="0.55000000000000004">
      <c r="B36" s="22" t="s">
        <v>26</v>
      </c>
      <c r="D36" s="56"/>
      <c r="P36" s="56"/>
      <c r="AB36" s="56"/>
      <c r="AN36" s="56"/>
      <c r="AZ36" s="56"/>
      <c r="BL36" s="56"/>
      <c r="BX36" s="56"/>
      <c r="CJ36" s="56"/>
      <c r="CV36" s="56"/>
      <c r="DH36" s="56"/>
      <c r="DT36" s="36"/>
      <c r="DU36" s="9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56"/>
    </row>
    <row r="37" spans="2:136" x14ac:dyDescent="0.55000000000000004">
      <c r="C37" t="s">
        <v>30</v>
      </c>
      <c r="D37" s="60">
        <f>-D34*$E$12</f>
        <v>-29509.375</v>
      </c>
      <c r="E37" s="60">
        <f t="shared" ref="E37:BP37" si="49">-E34*$E$12</f>
        <v>-29582.153079562071</v>
      </c>
      <c r="F37" s="60">
        <f t="shared" si="49"/>
        <v>-29655.110649501854</v>
      </c>
      <c r="G37" s="60">
        <f t="shared" si="49"/>
        <v>-29728.24815249104</v>
      </c>
      <c r="H37" s="60">
        <f t="shared" si="49"/>
        <v>-29801.566032293074</v>
      </c>
      <c r="I37" s="60">
        <f t="shared" si="49"/>
        <v>-29875.064733765834</v>
      </c>
      <c r="J37" s="60">
        <f t="shared" si="49"/>
        <v>-29948.744702864329</v>
      </c>
      <c r="K37" s="60">
        <f t="shared" si="49"/>
        <v>-30022.606386643445</v>
      </c>
      <c r="L37" s="60">
        <f t="shared" si="49"/>
        <v>-30096.650233260603</v>
      </c>
      <c r="M37" s="60">
        <f t="shared" si="49"/>
        <v>-30170.876691978483</v>
      </c>
      <c r="N37" s="60">
        <f t="shared" si="49"/>
        <v>-30245.286213167816</v>
      </c>
      <c r="O37" s="60">
        <f t="shared" si="49"/>
        <v>-30319.879248310022</v>
      </c>
      <c r="P37" s="60">
        <f t="shared" si="49"/>
        <v>-30394.656250000025</v>
      </c>
      <c r="Q37" s="60">
        <f t="shared" si="49"/>
        <v>-30469.617671948963</v>
      </c>
      <c r="R37" s="60">
        <f t="shared" si="49"/>
        <v>-30544.763968986943</v>
      </c>
      <c r="S37" s="60">
        <f t="shared" si="49"/>
        <v>-30620.095597065807</v>
      </c>
      <c r="T37" s="60">
        <f t="shared" si="49"/>
        <v>-30695.613013261896</v>
      </c>
      <c r="U37" s="60">
        <f t="shared" si="49"/>
        <v>-30771.316675778835</v>
      </c>
      <c r="V37" s="60">
        <f t="shared" si="49"/>
        <v>-30847.20704395029</v>
      </c>
      <c r="W37" s="60">
        <f t="shared" si="49"/>
        <v>-30923.284578242776</v>
      </c>
      <c r="X37" s="60">
        <f t="shared" si="49"/>
        <v>-30999.549740258444</v>
      </c>
      <c r="Y37" s="60">
        <f t="shared" si="49"/>
        <v>-31076.002992737864</v>
      </c>
      <c r="Z37" s="60">
        <f t="shared" si="49"/>
        <v>-31152.64479956287</v>
      </c>
      <c r="AA37" s="60">
        <f t="shared" si="49"/>
        <v>-31229.475625759347</v>
      </c>
      <c r="AB37" s="60">
        <f t="shared" si="49"/>
        <v>-31306.495937500051</v>
      </c>
      <c r="AC37" s="60">
        <f t="shared" si="49"/>
        <v>-31383.70620210746</v>
      </c>
      <c r="AD37" s="60">
        <f t="shared" si="49"/>
        <v>-31461.106888056573</v>
      </c>
      <c r="AE37" s="60">
        <f t="shared" si="49"/>
        <v>-31538.698464977806</v>
      </c>
      <c r="AF37" s="60">
        <f t="shared" si="49"/>
        <v>-31616.481403659782</v>
      </c>
      <c r="AG37" s="60">
        <f t="shared" si="49"/>
        <v>-31694.456176052234</v>
      </c>
      <c r="AH37" s="60">
        <f t="shared" si="49"/>
        <v>-31772.623255268831</v>
      </c>
      <c r="AI37" s="60">
        <f t="shared" si="49"/>
        <v>-31850.98311559009</v>
      </c>
      <c r="AJ37" s="60">
        <f t="shared" si="49"/>
        <v>-31929.536232466224</v>
      </c>
      <c r="AK37" s="60">
        <f t="shared" si="49"/>
        <v>-32008.283082520025</v>
      </c>
      <c r="AL37" s="60">
        <f t="shared" si="49"/>
        <v>-32087.224143549789</v>
      </c>
      <c r="AM37" s="60">
        <f t="shared" si="49"/>
        <v>-32166.359894532165</v>
      </c>
      <c r="AN37" s="60">
        <f t="shared" si="49"/>
        <v>-32245.69081562509</v>
      </c>
      <c r="AO37" s="60">
        <f t="shared" si="49"/>
        <v>-32325.217388170713</v>
      </c>
      <c r="AP37" s="60">
        <f t="shared" si="49"/>
        <v>-32404.940094698304</v>
      </c>
      <c r="AQ37" s="60">
        <f t="shared" si="49"/>
        <v>-32484.859418927168</v>
      </c>
      <c r="AR37" s="60">
        <f t="shared" si="49"/>
        <v>-32564.975845769601</v>
      </c>
      <c r="AS37" s="60">
        <f t="shared" si="49"/>
        <v>-32645.289861333833</v>
      </c>
      <c r="AT37" s="60">
        <f t="shared" si="49"/>
        <v>-32725.801952926926</v>
      </c>
      <c r="AU37" s="60">
        <f t="shared" si="49"/>
        <v>-32806.512609057827</v>
      </c>
      <c r="AV37" s="60">
        <f t="shared" si="49"/>
        <v>-32887.422319440251</v>
      </c>
      <c r="AW37" s="60">
        <f t="shared" si="49"/>
        <v>-32968.531574995672</v>
      </c>
      <c r="AX37" s="60">
        <f t="shared" si="49"/>
        <v>-33049.840867856328</v>
      </c>
      <c r="AY37" s="60">
        <f t="shared" si="49"/>
        <v>-33131.350691368156</v>
      </c>
      <c r="AZ37" s="60">
        <f t="shared" si="49"/>
        <v>-33213.061540093877</v>
      </c>
      <c r="BA37" s="60">
        <f t="shared" si="49"/>
        <v>-33294.973909815875</v>
      </c>
      <c r="BB37" s="60">
        <f t="shared" si="49"/>
        <v>-33377.088297539296</v>
      </c>
      <c r="BC37" s="60">
        <f t="shared" si="49"/>
        <v>-33459.405201495028</v>
      </c>
      <c r="BD37" s="60">
        <f t="shared" si="49"/>
        <v>-33541.925121142733</v>
      </c>
      <c r="BE37" s="60">
        <f t="shared" si="49"/>
        <v>-33624.648557173881</v>
      </c>
      <c r="BF37" s="60">
        <f t="shared" si="49"/>
        <v>-33707.576011514771</v>
      </c>
      <c r="BG37" s="60">
        <f t="shared" si="49"/>
        <v>-33790.707987329595</v>
      </c>
      <c r="BH37" s="60">
        <f t="shared" si="49"/>
        <v>-33874.044989023496</v>
      </c>
      <c r="BI37" s="60">
        <f t="shared" si="49"/>
        <v>-33957.587522245572</v>
      </c>
      <c r="BJ37" s="60">
        <f t="shared" si="49"/>
        <v>-34041.336093892045</v>
      </c>
      <c r="BK37" s="60">
        <f t="shared" si="49"/>
        <v>-34125.291212109245</v>
      </c>
      <c r="BL37" s="60">
        <f t="shared" si="49"/>
        <v>-34209.453386296729</v>
      </c>
      <c r="BM37" s="60">
        <f t="shared" si="49"/>
        <v>-34293.823127110387</v>
      </c>
      <c r="BN37" s="60">
        <f t="shared" si="49"/>
        <v>-34378.40094646551</v>
      </c>
      <c r="BO37" s="60">
        <f t="shared" si="49"/>
        <v>-34463.187357539915</v>
      </c>
      <c r="BP37" s="60">
        <f t="shared" si="49"/>
        <v>-34548.182874777049</v>
      </c>
      <c r="BQ37" s="60">
        <f t="shared" ref="BQ37:DU37" si="50">-BQ34*$E$12</f>
        <v>-34633.388013889133</v>
      </c>
      <c r="BR37" s="60">
        <f t="shared" si="50"/>
        <v>-34718.803291860248</v>
      </c>
      <c r="BS37" s="60">
        <f t="shared" si="50"/>
        <v>-34804.429226949513</v>
      </c>
      <c r="BT37" s="60">
        <f t="shared" si="50"/>
        <v>-34890.266338694229</v>
      </c>
      <c r="BU37" s="60">
        <f t="shared" si="50"/>
        <v>-34976.315147912974</v>
      </c>
      <c r="BV37" s="60">
        <f t="shared" si="50"/>
        <v>-35062.576176708848</v>
      </c>
      <c r="BW37" s="60">
        <f t="shared" si="50"/>
        <v>-35149.049948472551</v>
      </c>
      <c r="BX37" s="60">
        <f t="shared" si="50"/>
        <v>-35235.736987885663</v>
      </c>
      <c r="BY37" s="60">
        <f t="shared" si="50"/>
        <v>-35322.63782092373</v>
      </c>
      <c r="BZ37" s="60">
        <f t="shared" si="50"/>
        <v>-35409.752974859504</v>
      </c>
      <c r="CA37" s="60">
        <f t="shared" si="50"/>
        <v>-35497.082978266139</v>
      </c>
      <c r="CB37" s="60">
        <f t="shared" si="50"/>
        <v>-35584.628361020397</v>
      </c>
      <c r="CC37" s="60">
        <f t="shared" si="50"/>
        <v>-35672.389654305836</v>
      </c>
      <c r="CD37" s="60">
        <f t="shared" si="50"/>
        <v>-35760.367390616091</v>
      </c>
      <c r="CE37" s="60">
        <f t="shared" si="50"/>
        <v>-35848.562103758035</v>
      </c>
      <c r="CF37" s="60">
        <f t="shared" si="50"/>
        <v>-35936.974328855089</v>
      </c>
      <c r="CG37" s="60">
        <f t="shared" si="50"/>
        <v>-36025.604602350402</v>
      </c>
      <c r="CH37" s="60">
        <f t="shared" si="50"/>
        <v>-36114.453462010133</v>
      </c>
      <c r="CI37" s="60">
        <f t="shared" si="50"/>
        <v>-36203.521446926767</v>
      </c>
      <c r="CJ37" s="60">
        <f t="shared" si="50"/>
        <v>-36292.809097522273</v>
      </c>
      <c r="CK37" s="60">
        <f t="shared" si="50"/>
        <v>-36382.316955551476</v>
      </c>
      <c r="CL37" s="60">
        <f t="shared" si="50"/>
        <v>-36472.045564105319</v>
      </c>
      <c r="CM37" s="60">
        <f t="shared" si="50"/>
        <v>-36561.995467614164</v>
      </c>
      <c r="CN37" s="60">
        <f t="shared" si="50"/>
        <v>-36652.16721185104</v>
      </c>
      <c r="CO37" s="60">
        <f t="shared" si="50"/>
        <v>-36742.561343935049</v>
      </c>
      <c r="CP37" s="60">
        <f t="shared" si="50"/>
        <v>-36833.178412334615</v>
      </c>
      <c r="CQ37" s="60">
        <f t="shared" si="50"/>
        <v>-36924.018966870826</v>
      </c>
      <c r="CR37" s="60">
        <f t="shared" si="50"/>
        <v>-37015.083558720784</v>
      </c>
      <c r="CS37" s="60">
        <f t="shared" si="50"/>
        <v>-37106.372740420949</v>
      </c>
      <c r="CT37" s="60">
        <f t="shared" si="50"/>
        <v>-37197.887065870484</v>
      </c>
      <c r="CU37" s="60">
        <f t="shared" si="50"/>
        <v>-37289.627090334601</v>
      </c>
      <c r="CV37" s="60">
        <f t="shared" si="50"/>
        <v>-37381.593370447976</v>
      </c>
      <c r="CW37" s="60">
        <f t="shared" si="50"/>
        <v>-37473.786464218065</v>
      </c>
      <c r="CX37" s="60">
        <f t="shared" si="50"/>
        <v>-37566.206931028522</v>
      </c>
      <c r="CY37" s="60">
        <f t="shared" si="50"/>
        <v>-37658.855331642619</v>
      </c>
      <c r="CZ37" s="60">
        <f t="shared" si="50"/>
        <v>-37751.732228206609</v>
      </c>
      <c r="DA37" s="60">
        <f t="shared" si="50"/>
        <v>-37844.838184253145</v>
      </c>
      <c r="DB37" s="60">
        <f t="shared" si="50"/>
        <v>-37938.17376470469</v>
      </c>
      <c r="DC37" s="60">
        <f t="shared" si="50"/>
        <v>-38031.739535876986</v>
      </c>
      <c r="DD37" s="60">
        <f t="shared" si="50"/>
        <v>-38125.536065482447</v>
      </c>
      <c r="DE37" s="60">
        <f t="shared" si="50"/>
        <v>-38219.563922633613</v>
      </c>
      <c r="DF37" s="60">
        <f t="shared" si="50"/>
        <v>-38313.823677846631</v>
      </c>
      <c r="DG37" s="60">
        <f t="shared" si="50"/>
        <v>-38408.315903044677</v>
      </c>
      <c r="DH37" s="60">
        <f t="shared" si="50"/>
        <v>-38503.041171561454</v>
      </c>
      <c r="DI37" s="60">
        <f t="shared" si="50"/>
        <v>-38598.000058144644</v>
      </c>
      <c r="DJ37" s="60">
        <f t="shared" si="50"/>
        <v>-38693.193138959417</v>
      </c>
      <c r="DK37" s="60">
        <f t="shared" si="50"/>
        <v>-38788.620991591939</v>
      </c>
      <c r="DL37" s="60">
        <f t="shared" si="50"/>
        <v>-38884.284195052853</v>
      </c>
      <c r="DM37" s="60">
        <f t="shared" si="50"/>
        <v>-38980.183329780775</v>
      </c>
      <c r="DN37" s="60">
        <f t="shared" si="50"/>
        <v>-39076.318977645868</v>
      </c>
      <c r="DO37" s="60">
        <f t="shared" si="50"/>
        <v>-39172.691721953335</v>
      </c>
      <c r="DP37" s="60">
        <f t="shared" si="50"/>
        <v>-39269.302147446957</v>
      </c>
      <c r="DQ37" s="60">
        <f t="shared" si="50"/>
        <v>-39366.150840312665</v>
      </c>
      <c r="DR37" s="60">
        <f t="shared" si="50"/>
        <v>-39463.238388182079</v>
      </c>
      <c r="DS37" s="60">
        <f t="shared" si="50"/>
        <v>-39560.565380136075</v>
      </c>
      <c r="DT37" s="38">
        <f t="shared" si="50"/>
        <v>-39658.132406708341</v>
      </c>
      <c r="DU37" s="132">
        <f t="shared" si="50"/>
        <v>-39755.940059889028</v>
      </c>
      <c r="DV37" s="60">
        <f t="shared" ref="DV37:EF37" si="51">-DV34*$E$12</f>
        <v>-39853.988933128247</v>
      </c>
      <c r="DW37" s="60">
        <f t="shared" si="51"/>
        <v>-39952.279621339745</v>
      </c>
      <c r="DX37" s="60">
        <f t="shared" si="51"/>
        <v>-40050.812720904476</v>
      </c>
      <c r="DY37" s="60">
        <f t="shared" si="51"/>
        <v>-40149.588829674241</v>
      </c>
      <c r="DZ37" s="60">
        <f t="shared" si="51"/>
        <v>-40248.608546975294</v>
      </c>
      <c r="EA37" s="60">
        <f t="shared" si="51"/>
        <v>-40347.872473611991</v>
      </c>
      <c r="EB37" s="60">
        <f t="shared" si="51"/>
        <v>-40447.381211870423</v>
      </c>
      <c r="EC37" s="60">
        <f t="shared" si="51"/>
        <v>-40547.135365522096</v>
      </c>
      <c r="ED37" s="60">
        <f t="shared" si="51"/>
        <v>-40647.135539827592</v>
      </c>
      <c r="EE37" s="60">
        <f t="shared" si="51"/>
        <v>-40747.382341540193</v>
      </c>
      <c r="EF37" s="60">
        <f t="shared" si="51"/>
        <v>-40847.876378909634</v>
      </c>
    </row>
    <row r="38" spans="2:136" x14ac:dyDescent="0.55000000000000004">
      <c r="C38" t="s">
        <v>28</v>
      </c>
      <c r="D38" s="60">
        <f>-$E$6*$E$10</f>
        <v>-437500</v>
      </c>
      <c r="E38" s="34">
        <f>D38*(1+E39)</f>
        <v>-438401.17836805619</v>
      </c>
      <c r="F38" s="34">
        <f>E38*(1+F39)</f>
        <v>-439304.21301600052</v>
      </c>
      <c r="G38" s="34">
        <f t="shared" ref="G38:AK38" si="52">F38*(1+G39)</f>
        <v>-440209.10776746558</v>
      </c>
      <c r="H38" s="34">
        <f t="shared" si="52"/>
        <v>-441115.86645396013</v>
      </c>
      <c r="I38" s="34">
        <f t="shared" si="52"/>
        <v>-442024.49291488511</v>
      </c>
      <c r="J38" s="34">
        <f t="shared" si="52"/>
        <v>-442934.99099755002</v>
      </c>
      <c r="K38" s="34">
        <f t="shared" si="52"/>
        <v>-443847.36455718923</v>
      </c>
      <c r="L38" s="34">
        <f t="shared" si="52"/>
        <v>-444761.61745697825</v>
      </c>
      <c r="M38" s="34">
        <f t="shared" si="52"/>
        <v>-445677.75356805004</v>
      </c>
      <c r="N38" s="34">
        <f t="shared" si="52"/>
        <v>-446595.77676951158</v>
      </c>
      <c r="O38" s="34">
        <f t="shared" si="52"/>
        <v>-447515.69094846002</v>
      </c>
      <c r="P38" s="60">
        <f t="shared" si="52"/>
        <v>-448437.49999999942</v>
      </c>
      <c r="Q38" s="34">
        <f t="shared" si="52"/>
        <v>-449361.20782725699</v>
      </c>
      <c r="R38" s="34">
        <f t="shared" si="52"/>
        <v>-450286.81834139989</v>
      </c>
      <c r="S38" s="34">
        <f t="shared" si="52"/>
        <v>-451214.33546165162</v>
      </c>
      <c r="T38" s="34">
        <f t="shared" si="52"/>
        <v>-452143.76311530854</v>
      </c>
      <c r="U38" s="34">
        <f t="shared" si="52"/>
        <v>-453075.10523775662</v>
      </c>
      <c r="V38" s="34">
        <f t="shared" si="52"/>
        <v>-454008.36577248818</v>
      </c>
      <c r="W38" s="34">
        <f t="shared" si="52"/>
        <v>-454943.54867111839</v>
      </c>
      <c r="X38" s="34">
        <f t="shared" si="52"/>
        <v>-455880.65789340215</v>
      </c>
      <c r="Y38" s="34">
        <f t="shared" si="52"/>
        <v>-456819.69740725076</v>
      </c>
      <c r="Z38" s="34">
        <f t="shared" si="52"/>
        <v>-457760.67118874879</v>
      </c>
      <c r="AA38" s="34">
        <f t="shared" si="52"/>
        <v>-458703.58322217094</v>
      </c>
      <c r="AB38" s="60">
        <f t="shared" si="52"/>
        <v>-459648.43749999878</v>
      </c>
      <c r="AC38" s="34">
        <f t="shared" si="52"/>
        <v>-460595.23802293785</v>
      </c>
      <c r="AD38" s="34">
        <f t="shared" si="52"/>
        <v>-461543.98879993433</v>
      </c>
      <c r="AE38" s="34">
        <f t="shared" si="52"/>
        <v>-462494.69384819234</v>
      </c>
      <c r="AF38" s="34">
        <f t="shared" si="52"/>
        <v>-463447.35719319066</v>
      </c>
      <c r="AG38" s="34">
        <f t="shared" si="52"/>
        <v>-464401.98286869994</v>
      </c>
      <c r="AH38" s="34">
        <f t="shared" si="52"/>
        <v>-465358.57491679979</v>
      </c>
      <c r="AI38" s="34">
        <f t="shared" si="52"/>
        <v>-466317.13738789572</v>
      </c>
      <c r="AJ38" s="34">
        <f t="shared" si="52"/>
        <v>-467277.67434073653</v>
      </c>
      <c r="AK38" s="34">
        <f t="shared" si="52"/>
        <v>-468240.18984243134</v>
      </c>
      <c r="AL38" s="34">
        <f t="shared" ref="AL38:BQ38" si="53">AK38*(1+AL39)</f>
        <v>-469204.68796846684</v>
      </c>
      <c r="AM38" s="34">
        <f t="shared" si="53"/>
        <v>-470171.17280272453</v>
      </c>
      <c r="AN38" s="60">
        <f t="shared" si="53"/>
        <v>-471139.64843749808</v>
      </c>
      <c r="AO38" s="34">
        <f t="shared" si="53"/>
        <v>-472110.11897351057</v>
      </c>
      <c r="AP38" s="34">
        <f t="shared" si="53"/>
        <v>-473082.588519932</v>
      </c>
      <c r="AQ38" s="34">
        <f t="shared" si="53"/>
        <v>-474057.06119439646</v>
      </c>
      <c r="AR38" s="34">
        <f t="shared" si="53"/>
        <v>-475033.54112301976</v>
      </c>
      <c r="AS38" s="34">
        <f t="shared" si="53"/>
        <v>-476012.03244041681</v>
      </c>
      <c r="AT38" s="34">
        <f t="shared" si="53"/>
        <v>-476992.53928971913</v>
      </c>
      <c r="AU38" s="34">
        <f t="shared" si="53"/>
        <v>-477975.06582259247</v>
      </c>
      <c r="AV38" s="34">
        <f t="shared" si="53"/>
        <v>-478959.61619925429</v>
      </c>
      <c r="AW38" s="34">
        <f t="shared" si="53"/>
        <v>-479946.19458849146</v>
      </c>
      <c r="AX38" s="34">
        <f t="shared" si="53"/>
        <v>-480934.80516767781</v>
      </c>
      <c r="AY38" s="34">
        <f t="shared" si="53"/>
        <v>-481925.45212279196</v>
      </c>
      <c r="AZ38" s="60">
        <f t="shared" si="53"/>
        <v>-482918.13964843482</v>
      </c>
      <c r="BA38" s="34">
        <f t="shared" si="53"/>
        <v>-483912.87194784766</v>
      </c>
      <c r="BB38" s="34">
        <f t="shared" si="53"/>
        <v>-484909.65323292959</v>
      </c>
      <c r="BC38" s="34">
        <f t="shared" si="53"/>
        <v>-485908.48772425565</v>
      </c>
      <c r="BD38" s="34">
        <f t="shared" si="53"/>
        <v>-486909.3796510945</v>
      </c>
      <c r="BE38" s="34">
        <f t="shared" si="53"/>
        <v>-487912.33325142646</v>
      </c>
      <c r="BF38" s="34">
        <f t="shared" si="53"/>
        <v>-488917.35277196136</v>
      </c>
      <c r="BG38" s="34">
        <f t="shared" si="53"/>
        <v>-489924.44246815657</v>
      </c>
      <c r="BH38" s="34">
        <f t="shared" si="53"/>
        <v>-490933.60660423496</v>
      </c>
      <c r="BI38" s="34">
        <f t="shared" si="53"/>
        <v>-491944.84945320309</v>
      </c>
      <c r="BJ38" s="34">
        <f t="shared" si="53"/>
        <v>-492958.17529686913</v>
      </c>
      <c r="BK38" s="34">
        <f t="shared" si="53"/>
        <v>-493973.58842586109</v>
      </c>
      <c r="BL38" s="60">
        <f t="shared" si="53"/>
        <v>-494991.09313964506</v>
      </c>
      <c r="BM38" s="34">
        <f t="shared" si="53"/>
        <v>-496010.6937465432</v>
      </c>
      <c r="BN38" s="34">
        <f t="shared" si="53"/>
        <v>-497032.39456375217</v>
      </c>
      <c r="BO38" s="34">
        <f t="shared" si="53"/>
        <v>-498056.19991736137</v>
      </c>
      <c r="BP38" s="34">
        <f t="shared" si="53"/>
        <v>-499082.11414237123</v>
      </c>
      <c r="BQ38" s="34">
        <f t="shared" si="53"/>
        <v>-500110.14158271148</v>
      </c>
      <c r="BR38" s="34">
        <f t="shared" ref="BR38:CW38" si="54">BQ38*(1+BR39)</f>
        <v>-501140.28659125976</v>
      </c>
      <c r="BS38" s="34">
        <f t="shared" si="54"/>
        <v>-502172.55352985981</v>
      </c>
      <c r="BT38" s="34">
        <f t="shared" si="54"/>
        <v>-503206.94676934014</v>
      </c>
      <c r="BU38" s="34">
        <f t="shared" si="54"/>
        <v>-504243.47068953246</v>
      </c>
      <c r="BV38" s="34">
        <f t="shared" si="54"/>
        <v>-505282.12967929017</v>
      </c>
      <c r="BW38" s="34">
        <f t="shared" si="54"/>
        <v>-506322.92813650693</v>
      </c>
      <c r="BX38" s="60">
        <f t="shared" si="54"/>
        <v>-507365.87046813552</v>
      </c>
      <c r="BY38" s="34">
        <f t="shared" si="54"/>
        <v>-508410.96109020611</v>
      </c>
      <c r="BZ38" s="34">
        <f t="shared" si="54"/>
        <v>-509458.20442784531</v>
      </c>
      <c r="CA38" s="34">
        <f t="shared" si="54"/>
        <v>-510507.60491529474</v>
      </c>
      <c r="CB38" s="34">
        <f t="shared" si="54"/>
        <v>-511559.16699592979</v>
      </c>
      <c r="CC38" s="34">
        <f t="shared" si="54"/>
        <v>-512612.89512227854</v>
      </c>
      <c r="CD38" s="34">
        <f t="shared" si="54"/>
        <v>-513668.79375604051</v>
      </c>
      <c r="CE38" s="34">
        <f t="shared" si="54"/>
        <v>-514726.86736810557</v>
      </c>
      <c r="CF38" s="34">
        <f t="shared" si="54"/>
        <v>-515787.12043857295</v>
      </c>
      <c r="CG38" s="34">
        <f t="shared" si="54"/>
        <v>-516849.5574567701</v>
      </c>
      <c r="CH38" s="34">
        <f t="shared" si="54"/>
        <v>-517914.18292127171</v>
      </c>
      <c r="CI38" s="34">
        <f t="shared" si="54"/>
        <v>-518981.00133991893</v>
      </c>
      <c r="CJ38" s="60">
        <f t="shared" si="54"/>
        <v>-520050.01722983818</v>
      </c>
      <c r="CK38" s="34">
        <f t="shared" si="54"/>
        <v>-521121.23511746054</v>
      </c>
      <c r="CL38" s="34">
        <f t="shared" si="54"/>
        <v>-522194.65953854076</v>
      </c>
      <c r="CM38" s="34">
        <f t="shared" si="54"/>
        <v>-523270.29503817641</v>
      </c>
      <c r="CN38" s="34">
        <f t="shared" si="54"/>
        <v>-524348.14617082733</v>
      </c>
      <c r="CO38" s="34">
        <f t="shared" si="54"/>
        <v>-525428.21750033484</v>
      </c>
      <c r="CP38" s="34">
        <f t="shared" si="54"/>
        <v>-526510.51359994081</v>
      </c>
      <c r="CQ38" s="34">
        <f t="shared" si="54"/>
        <v>-527595.03905230749</v>
      </c>
      <c r="CR38" s="34">
        <f t="shared" si="54"/>
        <v>-528681.79844953655</v>
      </c>
      <c r="CS38" s="34">
        <f t="shared" si="54"/>
        <v>-529770.79639318865</v>
      </c>
      <c r="CT38" s="34">
        <f t="shared" si="54"/>
        <v>-530862.03749430284</v>
      </c>
      <c r="CU38" s="34">
        <f t="shared" si="54"/>
        <v>-531955.52637341619</v>
      </c>
      <c r="CV38" s="60">
        <f t="shared" si="54"/>
        <v>-533051.26766058349</v>
      </c>
      <c r="CW38" s="34">
        <f t="shared" si="54"/>
        <v>-534149.26599539642</v>
      </c>
      <c r="CX38" s="34">
        <f t="shared" ref="CX38:DU38" si="55">CW38*(1+CX39)</f>
        <v>-535249.52602700365</v>
      </c>
      <c r="CY38" s="34">
        <f t="shared" si="55"/>
        <v>-536352.05241413019</v>
      </c>
      <c r="CZ38" s="34">
        <f t="shared" si="55"/>
        <v>-537456.84982509736</v>
      </c>
      <c r="DA38" s="34">
        <f t="shared" si="55"/>
        <v>-538563.92293784255</v>
      </c>
      <c r="DB38" s="34">
        <f t="shared" si="55"/>
        <v>-539673.27643993869</v>
      </c>
      <c r="DC38" s="34">
        <f t="shared" si="55"/>
        <v>-540784.91502861457</v>
      </c>
      <c r="DD38" s="34">
        <f t="shared" si="55"/>
        <v>-541898.84341077437</v>
      </c>
      <c r="DE38" s="34">
        <f t="shared" si="55"/>
        <v>-543015.06630301767</v>
      </c>
      <c r="DF38" s="34">
        <f t="shared" si="55"/>
        <v>-544133.58843165974</v>
      </c>
      <c r="DG38" s="34">
        <f t="shared" si="55"/>
        <v>-545254.41453275096</v>
      </c>
      <c r="DH38" s="60">
        <f t="shared" si="55"/>
        <v>-546377.54935209744</v>
      </c>
      <c r="DI38" s="34">
        <f t="shared" si="55"/>
        <v>-547502.99764528067</v>
      </c>
      <c r="DJ38" s="34">
        <f t="shared" si="55"/>
        <v>-548630.76417767804</v>
      </c>
      <c r="DK38" s="34">
        <f t="shared" si="55"/>
        <v>-549760.8537244827</v>
      </c>
      <c r="DL38" s="34">
        <f t="shared" si="55"/>
        <v>-550893.27107072412</v>
      </c>
      <c r="DM38" s="34">
        <f t="shared" si="55"/>
        <v>-552028.02101128793</v>
      </c>
      <c r="DN38" s="34">
        <f t="shared" si="55"/>
        <v>-553165.10835093644</v>
      </c>
      <c r="DO38" s="34">
        <f t="shared" si="55"/>
        <v>-554304.53790432913</v>
      </c>
      <c r="DP38" s="34">
        <f t="shared" si="55"/>
        <v>-555446.31449604291</v>
      </c>
      <c r="DQ38" s="34">
        <f t="shared" si="55"/>
        <v>-556590.44296059234</v>
      </c>
      <c r="DR38" s="34">
        <f t="shared" si="55"/>
        <v>-557736.9281424504</v>
      </c>
      <c r="DS38" s="34">
        <f t="shared" si="55"/>
        <v>-558885.77489606885</v>
      </c>
      <c r="DT38" s="38">
        <f t="shared" si="55"/>
        <v>-560036.98808589892</v>
      </c>
      <c r="DU38" s="133">
        <f t="shared" si="55"/>
        <v>-561190.57258641173</v>
      </c>
      <c r="DV38" s="38">
        <f t="shared" ref="DV38" si="56">DU38*(1+DV39)</f>
        <v>-562346.53328211908</v>
      </c>
      <c r="DW38" s="38">
        <f t="shared" ref="DW38" si="57">DV38*(1+DW39)</f>
        <v>-563504.87506759388</v>
      </c>
      <c r="DX38" s="38">
        <f t="shared" ref="DX38" si="58">DW38*(1+DX39)</f>
        <v>-564665.60284749127</v>
      </c>
      <c r="DY38" s="38">
        <f t="shared" ref="DY38" si="59">DX38*(1+DY39)</f>
        <v>-565828.72153656918</v>
      </c>
      <c r="DZ38" s="38">
        <f t="shared" ref="DZ38" si="60">DY38*(1+DZ39)</f>
        <v>-566994.23605970899</v>
      </c>
      <c r="EA38" s="38">
        <f t="shared" ref="EA38" si="61">DZ38*(1+EA39)</f>
        <v>-568162.15135193651</v>
      </c>
      <c r="EB38" s="38">
        <f t="shared" ref="EB38" si="62">EA38*(1+EB39)</f>
        <v>-569332.47235844308</v>
      </c>
      <c r="EC38" s="38">
        <f t="shared" ref="EC38" si="63">EB38*(1+EC39)</f>
        <v>-570505.20403460623</v>
      </c>
      <c r="ED38" s="38">
        <f t="shared" ref="ED38" si="64">EC38*(1+ED39)</f>
        <v>-571680.35134601069</v>
      </c>
      <c r="EE38" s="38">
        <f t="shared" ref="EE38" si="65">ED38*(1+EE39)</f>
        <v>-572857.91926846968</v>
      </c>
      <c r="EF38" s="60">
        <f t="shared" ref="EF38" si="66">EE38*(1+EF39)</f>
        <v>-574037.91278804548</v>
      </c>
    </row>
    <row r="39" spans="2:136" x14ac:dyDescent="0.55000000000000004">
      <c r="C39" s="5" t="s">
        <v>29</v>
      </c>
      <c r="D39" s="61"/>
      <c r="E39" s="28">
        <f>($E$14+1)^(1/$E$4)-1</f>
        <v>2.0598362698427408E-3</v>
      </c>
      <c r="F39" s="28">
        <f t="shared" ref="F39:BQ39" si="67">($E$14+1)^(1/$E$4)-1</f>
        <v>2.0598362698427408E-3</v>
      </c>
      <c r="G39" s="28">
        <f t="shared" si="67"/>
        <v>2.0598362698427408E-3</v>
      </c>
      <c r="H39" s="28">
        <f t="shared" si="67"/>
        <v>2.0598362698427408E-3</v>
      </c>
      <c r="I39" s="28">
        <f t="shared" si="67"/>
        <v>2.0598362698427408E-3</v>
      </c>
      <c r="J39" s="28">
        <f t="shared" si="67"/>
        <v>2.0598362698427408E-3</v>
      </c>
      <c r="K39" s="28">
        <f t="shared" si="67"/>
        <v>2.0598362698427408E-3</v>
      </c>
      <c r="L39" s="28">
        <f t="shared" si="67"/>
        <v>2.0598362698427408E-3</v>
      </c>
      <c r="M39" s="28">
        <f t="shared" si="67"/>
        <v>2.0598362698427408E-3</v>
      </c>
      <c r="N39" s="28">
        <f t="shared" si="67"/>
        <v>2.0598362698427408E-3</v>
      </c>
      <c r="O39" s="28">
        <f t="shared" si="67"/>
        <v>2.0598362698427408E-3</v>
      </c>
      <c r="P39" s="28">
        <f t="shared" si="67"/>
        <v>2.0598362698427408E-3</v>
      </c>
      <c r="Q39" s="28">
        <f t="shared" si="67"/>
        <v>2.0598362698427408E-3</v>
      </c>
      <c r="R39" s="28">
        <f t="shared" si="67"/>
        <v>2.0598362698427408E-3</v>
      </c>
      <c r="S39" s="28">
        <f t="shared" si="67"/>
        <v>2.0598362698427408E-3</v>
      </c>
      <c r="T39" s="28">
        <f t="shared" si="67"/>
        <v>2.0598362698427408E-3</v>
      </c>
      <c r="U39" s="28">
        <f t="shared" si="67"/>
        <v>2.0598362698427408E-3</v>
      </c>
      <c r="V39" s="28">
        <f t="shared" si="67"/>
        <v>2.0598362698427408E-3</v>
      </c>
      <c r="W39" s="28">
        <f t="shared" si="67"/>
        <v>2.0598362698427408E-3</v>
      </c>
      <c r="X39" s="28">
        <f t="shared" si="67"/>
        <v>2.0598362698427408E-3</v>
      </c>
      <c r="Y39" s="28">
        <f t="shared" si="67"/>
        <v>2.0598362698427408E-3</v>
      </c>
      <c r="Z39" s="28">
        <f t="shared" si="67"/>
        <v>2.0598362698427408E-3</v>
      </c>
      <c r="AA39" s="28">
        <f t="shared" si="67"/>
        <v>2.0598362698427408E-3</v>
      </c>
      <c r="AB39" s="28">
        <f t="shared" si="67"/>
        <v>2.0598362698427408E-3</v>
      </c>
      <c r="AC39" s="28">
        <f t="shared" si="67"/>
        <v>2.0598362698427408E-3</v>
      </c>
      <c r="AD39" s="28">
        <f t="shared" si="67"/>
        <v>2.0598362698427408E-3</v>
      </c>
      <c r="AE39" s="28">
        <f t="shared" si="67"/>
        <v>2.0598362698427408E-3</v>
      </c>
      <c r="AF39" s="28">
        <f t="shared" si="67"/>
        <v>2.0598362698427408E-3</v>
      </c>
      <c r="AG39" s="28">
        <f t="shared" si="67"/>
        <v>2.0598362698427408E-3</v>
      </c>
      <c r="AH39" s="28">
        <f t="shared" si="67"/>
        <v>2.0598362698427408E-3</v>
      </c>
      <c r="AI39" s="28">
        <f t="shared" si="67"/>
        <v>2.0598362698427408E-3</v>
      </c>
      <c r="AJ39" s="28">
        <f t="shared" si="67"/>
        <v>2.0598362698427408E-3</v>
      </c>
      <c r="AK39" s="28">
        <f t="shared" si="67"/>
        <v>2.0598362698427408E-3</v>
      </c>
      <c r="AL39" s="28">
        <f t="shared" si="67"/>
        <v>2.0598362698427408E-3</v>
      </c>
      <c r="AM39" s="28">
        <f t="shared" si="67"/>
        <v>2.0598362698427408E-3</v>
      </c>
      <c r="AN39" s="28">
        <f t="shared" si="67"/>
        <v>2.0598362698427408E-3</v>
      </c>
      <c r="AO39" s="28">
        <f t="shared" si="67"/>
        <v>2.0598362698427408E-3</v>
      </c>
      <c r="AP39" s="28">
        <f t="shared" si="67"/>
        <v>2.0598362698427408E-3</v>
      </c>
      <c r="AQ39" s="28">
        <f t="shared" si="67"/>
        <v>2.0598362698427408E-3</v>
      </c>
      <c r="AR39" s="28">
        <f t="shared" si="67"/>
        <v>2.0598362698427408E-3</v>
      </c>
      <c r="AS39" s="28">
        <f t="shared" si="67"/>
        <v>2.0598362698427408E-3</v>
      </c>
      <c r="AT39" s="28">
        <f t="shared" si="67"/>
        <v>2.0598362698427408E-3</v>
      </c>
      <c r="AU39" s="28">
        <f t="shared" si="67"/>
        <v>2.0598362698427408E-3</v>
      </c>
      <c r="AV39" s="28">
        <f t="shared" si="67"/>
        <v>2.0598362698427408E-3</v>
      </c>
      <c r="AW39" s="28">
        <f t="shared" si="67"/>
        <v>2.0598362698427408E-3</v>
      </c>
      <c r="AX39" s="28">
        <f t="shared" si="67"/>
        <v>2.0598362698427408E-3</v>
      </c>
      <c r="AY39" s="28">
        <f t="shared" si="67"/>
        <v>2.0598362698427408E-3</v>
      </c>
      <c r="AZ39" s="28">
        <f t="shared" si="67"/>
        <v>2.0598362698427408E-3</v>
      </c>
      <c r="BA39" s="28">
        <f t="shared" si="67"/>
        <v>2.0598362698427408E-3</v>
      </c>
      <c r="BB39" s="28">
        <f t="shared" si="67"/>
        <v>2.0598362698427408E-3</v>
      </c>
      <c r="BC39" s="28">
        <f t="shared" si="67"/>
        <v>2.0598362698427408E-3</v>
      </c>
      <c r="BD39" s="28">
        <f t="shared" si="67"/>
        <v>2.0598362698427408E-3</v>
      </c>
      <c r="BE39" s="28">
        <f t="shared" si="67"/>
        <v>2.0598362698427408E-3</v>
      </c>
      <c r="BF39" s="28">
        <f t="shared" si="67"/>
        <v>2.0598362698427408E-3</v>
      </c>
      <c r="BG39" s="28">
        <f t="shared" si="67"/>
        <v>2.0598362698427408E-3</v>
      </c>
      <c r="BH39" s="28">
        <f t="shared" si="67"/>
        <v>2.0598362698427408E-3</v>
      </c>
      <c r="BI39" s="28">
        <f t="shared" si="67"/>
        <v>2.0598362698427408E-3</v>
      </c>
      <c r="BJ39" s="28">
        <f t="shared" si="67"/>
        <v>2.0598362698427408E-3</v>
      </c>
      <c r="BK39" s="28">
        <f t="shared" si="67"/>
        <v>2.0598362698427408E-3</v>
      </c>
      <c r="BL39" s="28">
        <f t="shared" si="67"/>
        <v>2.0598362698427408E-3</v>
      </c>
      <c r="BM39" s="28">
        <f t="shared" si="67"/>
        <v>2.0598362698427408E-3</v>
      </c>
      <c r="BN39" s="28">
        <f t="shared" si="67"/>
        <v>2.0598362698427408E-3</v>
      </c>
      <c r="BO39" s="28">
        <f t="shared" si="67"/>
        <v>2.0598362698427408E-3</v>
      </c>
      <c r="BP39" s="28">
        <f t="shared" si="67"/>
        <v>2.0598362698427408E-3</v>
      </c>
      <c r="BQ39" s="28">
        <f t="shared" si="67"/>
        <v>2.0598362698427408E-3</v>
      </c>
      <c r="BR39" s="28">
        <f t="shared" ref="BR39:EC39" si="68">($E$14+1)^(1/$E$4)-1</f>
        <v>2.0598362698427408E-3</v>
      </c>
      <c r="BS39" s="28">
        <f t="shared" si="68"/>
        <v>2.0598362698427408E-3</v>
      </c>
      <c r="BT39" s="28">
        <f t="shared" si="68"/>
        <v>2.0598362698427408E-3</v>
      </c>
      <c r="BU39" s="28">
        <f t="shared" si="68"/>
        <v>2.0598362698427408E-3</v>
      </c>
      <c r="BV39" s="28">
        <f t="shared" si="68"/>
        <v>2.0598362698427408E-3</v>
      </c>
      <c r="BW39" s="28">
        <f t="shared" si="68"/>
        <v>2.0598362698427408E-3</v>
      </c>
      <c r="BX39" s="28">
        <f t="shared" si="68"/>
        <v>2.0598362698427408E-3</v>
      </c>
      <c r="BY39" s="28">
        <f t="shared" si="68"/>
        <v>2.0598362698427408E-3</v>
      </c>
      <c r="BZ39" s="28">
        <f t="shared" si="68"/>
        <v>2.0598362698427408E-3</v>
      </c>
      <c r="CA39" s="28">
        <f t="shared" si="68"/>
        <v>2.0598362698427408E-3</v>
      </c>
      <c r="CB39" s="28">
        <f t="shared" si="68"/>
        <v>2.0598362698427408E-3</v>
      </c>
      <c r="CC39" s="28">
        <f t="shared" si="68"/>
        <v>2.0598362698427408E-3</v>
      </c>
      <c r="CD39" s="28">
        <f t="shared" si="68"/>
        <v>2.0598362698427408E-3</v>
      </c>
      <c r="CE39" s="28">
        <f t="shared" si="68"/>
        <v>2.0598362698427408E-3</v>
      </c>
      <c r="CF39" s="28">
        <f t="shared" si="68"/>
        <v>2.0598362698427408E-3</v>
      </c>
      <c r="CG39" s="28">
        <f t="shared" si="68"/>
        <v>2.0598362698427408E-3</v>
      </c>
      <c r="CH39" s="28">
        <f t="shared" si="68"/>
        <v>2.0598362698427408E-3</v>
      </c>
      <c r="CI39" s="28">
        <f t="shared" si="68"/>
        <v>2.0598362698427408E-3</v>
      </c>
      <c r="CJ39" s="28">
        <f t="shared" si="68"/>
        <v>2.0598362698427408E-3</v>
      </c>
      <c r="CK39" s="28">
        <f t="shared" si="68"/>
        <v>2.0598362698427408E-3</v>
      </c>
      <c r="CL39" s="28">
        <f t="shared" si="68"/>
        <v>2.0598362698427408E-3</v>
      </c>
      <c r="CM39" s="28">
        <f t="shared" si="68"/>
        <v>2.0598362698427408E-3</v>
      </c>
      <c r="CN39" s="28">
        <f t="shared" si="68"/>
        <v>2.0598362698427408E-3</v>
      </c>
      <c r="CO39" s="28">
        <f t="shared" si="68"/>
        <v>2.0598362698427408E-3</v>
      </c>
      <c r="CP39" s="28">
        <f t="shared" si="68"/>
        <v>2.0598362698427408E-3</v>
      </c>
      <c r="CQ39" s="28">
        <f t="shared" si="68"/>
        <v>2.0598362698427408E-3</v>
      </c>
      <c r="CR39" s="28">
        <f t="shared" si="68"/>
        <v>2.0598362698427408E-3</v>
      </c>
      <c r="CS39" s="28">
        <f t="shared" si="68"/>
        <v>2.0598362698427408E-3</v>
      </c>
      <c r="CT39" s="28">
        <f t="shared" si="68"/>
        <v>2.0598362698427408E-3</v>
      </c>
      <c r="CU39" s="28">
        <f t="shared" si="68"/>
        <v>2.0598362698427408E-3</v>
      </c>
      <c r="CV39" s="28">
        <f t="shared" si="68"/>
        <v>2.0598362698427408E-3</v>
      </c>
      <c r="CW39" s="28">
        <f t="shared" si="68"/>
        <v>2.0598362698427408E-3</v>
      </c>
      <c r="CX39" s="28">
        <f t="shared" si="68"/>
        <v>2.0598362698427408E-3</v>
      </c>
      <c r="CY39" s="28">
        <f t="shared" si="68"/>
        <v>2.0598362698427408E-3</v>
      </c>
      <c r="CZ39" s="28">
        <f t="shared" si="68"/>
        <v>2.0598362698427408E-3</v>
      </c>
      <c r="DA39" s="28">
        <f t="shared" si="68"/>
        <v>2.0598362698427408E-3</v>
      </c>
      <c r="DB39" s="28">
        <f t="shared" si="68"/>
        <v>2.0598362698427408E-3</v>
      </c>
      <c r="DC39" s="28">
        <f t="shared" si="68"/>
        <v>2.0598362698427408E-3</v>
      </c>
      <c r="DD39" s="28">
        <f t="shared" si="68"/>
        <v>2.0598362698427408E-3</v>
      </c>
      <c r="DE39" s="28">
        <f t="shared" si="68"/>
        <v>2.0598362698427408E-3</v>
      </c>
      <c r="DF39" s="28">
        <f t="shared" si="68"/>
        <v>2.0598362698427408E-3</v>
      </c>
      <c r="DG39" s="28">
        <f t="shared" si="68"/>
        <v>2.0598362698427408E-3</v>
      </c>
      <c r="DH39" s="28">
        <f t="shared" si="68"/>
        <v>2.0598362698427408E-3</v>
      </c>
      <c r="DI39" s="28">
        <f t="shared" si="68"/>
        <v>2.0598362698427408E-3</v>
      </c>
      <c r="DJ39" s="28">
        <f t="shared" si="68"/>
        <v>2.0598362698427408E-3</v>
      </c>
      <c r="DK39" s="28">
        <f t="shared" si="68"/>
        <v>2.0598362698427408E-3</v>
      </c>
      <c r="DL39" s="28">
        <f t="shared" si="68"/>
        <v>2.0598362698427408E-3</v>
      </c>
      <c r="DM39" s="28">
        <f t="shared" si="68"/>
        <v>2.0598362698427408E-3</v>
      </c>
      <c r="DN39" s="28">
        <f t="shared" si="68"/>
        <v>2.0598362698427408E-3</v>
      </c>
      <c r="DO39" s="28">
        <f t="shared" si="68"/>
        <v>2.0598362698427408E-3</v>
      </c>
      <c r="DP39" s="28">
        <f t="shared" si="68"/>
        <v>2.0598362698427408E-3</v>
      </c>
      <c r="DQ39" s="28">
        <f t="shared" si="68"/>
        <v>2.0598362698427408E-3</v>
      </c>
      <c r="DR39" s="28">
        <f t="shared" si="68"/>
        <v>2.0598362698427408E-3</v>
      </c>
      <c r="DS39" s="28">
        <f t="shared" si="68"/>
        <v>2.0598362698427408E-3</v>
      </c>
      <c r="DT39" s="28">
        <f t="shared" si="68"/>
        <v>2.0598362698427408E-3</v>
      </c>
      <c r="DU39" s="128">
        <f t="shared" si="68"/>
        <v>2.0598362698427408E-3</v>
      </c>
      <c r="DV39" s="123">
        <f t="shared" si="68"/>
        <v>2.0598362698427408E-3</v>
      </c>
      <c r="DW39" s="123">
        <f t="shared" si="68"/>
        <v>2.0598362698427408E-3</v>
      </c>
      <c r="DX39" s="123">
        <f t="shared" si="68"/>
        <v>2.0598362698427408E-3</v>
      </c>
      <c r="DY39" s="123">
        <f t="shared" si="68"/>
        <v>2.0598362698427408E-3</v>
      </c>
      <c r="DZ39" s="123">
        <f t="shared" si="68"/>
        <v>2.0598362698427408E-3</v>
      </c>
      <c r="EA39" s="123">
        <f t="shared" si="68"/>
        <v>2.0598362698427408E-3</v>
      </c>
      <c r="EB39" s="123">
        <f t="shared" si="68"/>
        <v>2.0598362698427408E-3</v>
      </c>
      <c r="EC39" s="123">
        <f t="shared" si="68"/>
        <v>2.0598362698427408E-3</v>
      </c>
      <c r="ED39" s="123">
        <f t="shared" ref="ED39:EF39" si="69">($E$14+1)^(1/$E$4)-1</f>
        <v>2.0598362698427408E-3</v>
      </c>
      <c r="EE39" s="123">
        <f t="shared" si="69"/>
        <v>2.0598362698427408E-3</v>
      </c>
      <c r="EF39" s="66">
        <f t="shared" si="69"/>
        <v>2.0598362698427408E-3</v>
      </c>
    </row>
    <row r="40" spans="2:136" x14ac:dyDescent="0.55000000000000004">
      <c r="B40" s="22" t="s">
        <v>31</v>
      </c>
      <c r="C40" s="24"/>
      <c r="D40" s="62">
        <f>D37+D38</f>
        <v>-467009.375</v>
      </c>
      <c r="E40" s="29">
        <f t="shared" ref="E40" si="70">E37+E38</f>
        <v>-467983.33144761826</v>
      </c>
      <c r="F40" s="29">
        <f t="shared" ref="F40:BQ40" si="71">F37+F38</f>
        <v>-468959.32366550236</v>
      </c>
      <c r="G40" s="29">
        <f t="shared" si="71"/>
        <v>-469937.35591995664</v>
      </c>
      <c r="H40" s="29">
        <f t="shared" si="71"/>
        <v>-470917.43248625321</v>
      </c>
      <c r="I40" s="29">
        <f t="shared" si="71"/>
        <v>-471899.55764865095</v>
      </c>
      <c r="J40" s="29">
        <f t="shared" si="71"/>
        <v>-472883.73570041434</v>
      </c>
      <c r="K40" s="29">
        <f t="shared" si="71"/>
        <v>-473869.97094383265</v>
      </c>
      <c r="L40" s="29">
        <f t="shared" si="71"/>
        <v>-474858.26769023883</v>
      </c>
      <c r="M40" s="29">
        <f t="shared" si="71"/>
        <v>-475848.63026002853</v>
      </c>
      <c r="N40" s="29">
        <f t="shared" si="71"/>
        <v>-476841.0629826794</v>
      </c>
      <c r="O40" s="29">
        <f t="shared" si="71"/>
        <v>-477835.57019677002</v>
      </c>
      <c r="P40" s="62">
        <f t="shared" si="71"/>
        <v>-478832.15624999942</v>
      </c>
      <c r="Q40" s="29">
        <f t="shared" si="71"/>
        <v>-479830.82549920597</v>
      </c>
      <c r="R40" s="29">
        <f t="shared" si="71"/>
        <v>-480831.58231038682</v>
      </c>
      <c r="S40" s="29">
        <f t="shared" si="71"/>
        <v>-481834.43105871743</v>
      </c>
      <c r="T40" s="29">
        <f t="shared" si="71"/>
        <v>-482839.37612857041</v>
      </c>
      <c r="U40" s="29">
        <f t="shared" si="71"/>
        <v>-483846.42191353545</v>
      </c>
      <c r="V40" s="29">
        <f t="shared" si="71"/>
        <v>-484855.57281643845</v>
      </c>
      <c r="W40" s="29">
        <f t="shared" si="71"/>
        <v>-485866.83324936114</v>
      </c>
      <c r="X40" s="29">
        <f t="shared" si="71"/>
        <v>-486880.20763366058</v>
      </c>
      <c r="Y40" s="29">
        <f t="shared" si="71"/>
        <v>-487895.70039998862</v>
      </c>
      <c r="Z40" s="29">
        <f t="shared" si="71"/>
        <v>-488913.31598831166</v>
      </c>
      <c r="AA40" s="29">
        <f t="shared" si="71"/>
        <v>-489933.05884793028</v>
      </c>
      <c r="AB40" s="62">
        <f t="shared" si="71"/>
        <v>-490954.93343749881</v>
      </c>
      <c r="AC40" s="29">
        <f t="shared" si="71"/>
        <v>-491978.94422504533</v>
      </c>
      <c r="AD40" s="29">
        <f t="shared" si="71"/>
        <v>-493005.09568799089</v>
      </c>
      <c r="AE40" s="29">
        <f t="shared" si="71"/>
        <v>-494033.39231317013</v>
      </c>
      <c r="AF40" s="29">
        <f t="shared" si="71"/>
        <v>-495063.83859685046</v>
      </c>
      <c r="AG40" s="29">
        <f t="shared" si="71"/>
        <v>-496096.43904475216</v>
      </c>
      <c r="AH40" s="29">
        <f t="shared" si="71"/>
        <v>-497131.19817206863</v>
      </c>
      <c r="AI40" s="29">
        <f t="shared" si="71"/>
        <v>-498168.12050348578</v>
      </c>
      <c r="AJ40" s="29">
        <f t="shared" si="71"/>
        <v>-499207.21057320276</v>
      </c>
      <c r="AK40" s="29">
        <f t="shared" si="71"/>
        <v>-500248.47292495135</v>
      </c>
      <c r="AL40" s="29">
        <f t="shared" si="71"/>
        <v>-501291.91211201664</v>
      </c>
      <c r="AM40" s="29">
        <f t="shared" si="71"/>
        <v>-502337.53269725671</v>
      </c>
      <c r="AN40" s="62">
        <f t="shared" si="71"/>
        <v>-503385.33925312315</v>
      </c>
      <c r="AO40" s="29">
        <f t="shared" si="71"/>
        <v>-504435.33636168129</v>
      </c>
      <c r="AP40" s="29">
        <f t="shared" si="71"/>
        <v>-505487.52861463028</v>
      </c>
      <c r="AQ40" s="29">
        <f t="shared" si="71"/>
        <v>-506541.92061332363</v>
      </c>
      <c r="AR40" s="29">
        <f t="shared" si="71"/>
        <v>-507598.51696878939</v>
      </c>
      <c r="AS40" s="29">
        <f t="shared" si="71"/>
        <v>-508657.32230175065</v>
      </c>
      <c r="AT40" s="29">
        <f t="shared" si="71"/>
        <v>-509718.34124264604</v>
      </c>
      <c r="AU40" s="29">
        <f t="shared" si="71"/>
        <v>-510781.5784316503</v>
      </c>
      <c r="AV40" s="29">
        <f t="shared" si="71"/>
        <v>-511847.03851869452</v>
      </c>
      <c r="AW40" s="29">
        <f t="shared" si="71"/>
        <v>-512914.72616348712</v>
      </c>
      <c r="AX40" s="29">
        <f t="shared" si="71"/>
        <v>-513984.64603553416</v>
      </c>
      <c r="AY40" s="29">
        <f t="shared" si="71"/>
        <v>-515056.80281416012</v>
      </c>
      <c r="AZ40" s="62">
        <f t="shared" si="71"/>
        <v>-516131.20118852868</v>
      </c>
      <c r="BA40" s="29">
        <f t="shared" si="71"/>
        <v>-517207.84585766355</v>
      </c>
      <c r="BB40" s="29">
        <f t="shared" si="71"/>
        <v>-518286.74153046886</v>
      </c>
      <c r="BC40" s="29">
        <f t="shared" si="71"/>
        <v>-519367.8929257507</v>
      </c>
      <c r="BD40" s="29">
        <f t="shared" si="71"/>
        <v>-520451.3047722372</v>
      </c>
      <c r="BE40" s="29">
        <f t="shared" si="71"/>
        <v>-521536.98180860037</v>
      </c>
      <c r="BF40" s="29">
        <f t="shared" si="71"/>
        <v>-522624.92878347612</v>
      </c>
      <c r="BG40" s="29">
        <f t="shared" si="71"/>
        <v>-523715.15045548615</v>
      </c>
      <c r="BH40" s="29">
        <f t="shared" si="71"/>
        <v>-524807.65159325849</v>
      </c>
      <c r="BI40" s="29">
        <f t="shared" si="71"/>
        <v>-525902.43697544863</v>
      </c>
      <c r="BJ40" s="29">
        <f t="shared" si="71"/>
        <v>-526999.51139076112</v>
      </c>
      <c r="BK40" s="29">
        <f t="shared" si="71"/>
        <v>-528098.87963797036</v>
      </c>
      <c r="BL40" s="62">
        <f t="shared" si="71"/>
        <v>-529200.54652594181</v>
      </c>
      <c r="BM40" s="29">
        <f t="shared" si="71"/>
        <v>-530304.51687365363</v>
      </c>
      <c r="BN40" s="29">
        <f t="shared" si="71"/>
        <v>-531410.79551021766</v>
      </c>
      <c r="BO40" s="29">
        <f t="shared" si="71"/>
        <v>-532519.38727490127</v>
      </c>
      <c r="BP40" s="29">
        <f t="shared" si="71"/>
        <v>-533630.29701714823</v>
      </c>
      <c r="BQ40" s="29">
        <f t="shared" si="71"/>
        <v>-534743.52959660057</v>
      </c>
      <c r="BR40" s="29">
        <f t="shared" ref="BR40:DU40" si="72">BR37+BR38</f>
        <v>-535859.08988312003</v>
      </c>
      <c r="BS40" s="29">
        <f t="shared" si="72"/>
        <v>-536976.98275680933</v>
      </c>
      <c r="BT40" s="29">
        <f t="shared" si="72"/>
        <v>-538097.21310803434</v>
      </c>
      <c r="BU40" s="29">
        <f t="shared" si="72"/>
        <v>-539219.78583744541</v>
      </c>
      <c r="BV40" s="29">
        <f t="shared" si="72"/>
        <v>-540344.70585599903</v>
      </c>
      <c r="BW40" s="29">
        <f t="shared" si="72"/>
        <v>-541471.97808497946</v>
      </c>
      <c r="BX40" s="62">
        <f t="shared" si="72"/>
        <v>-542601.60745602113</v>
      </c>
      <c r="BY40" s="29">
        <f t="shared" si="72"/>
        <v>-543733.59891112987</v>
      </c>
      <c r="BZ40" s="29">
        <f t="shared" si="72"/>
        <v>-544867.95740270487</v>
      </c>
      <c r="CA40" s="29">
        <f t="shared" si="72"/>
        <v>-546004.68789356085</v>
      </c>
      <c r="CB40" s="29">
        <f t="shared" si="72"/>
        <v>-547143.79535695014</v>
      </c>
      <c r="CC40" s="29">
        <f t="shared" si="72"/>
        <v>-548285.28477658436</v>
      </c>
      <c r="CD40" s="29">
        <f t="shared" si="72"/>
        <v>-549429.16114665661</v>
      </c>
      <c r="CE40" s="29">
        <f t="shared" si="72"/>
        <v>-550575.42947186355</v>
      </c>
      <c r="CF40" s="29">
        <f t="shared" si="72"/>
        <v>-551724.094767428</v>
      </c>
      <c r="CG40" s="29">
        <f t="shared" si="72"/>
        <v>-552875.16205912048</v>
      </c>
      <c r="CH40" s="29">
        <f t="shared" si="72"/>
        <v>-554028.63638328179</v>
      </c>
      <c r="CI40" s="29">
        <f t="shared" si="72"/>
        <v>-555184.52278684569</v>
      </c>
      <c r="CJ40" s="62">
        <f t="shared" si="72"/>
        <v>-556342.82632736047</v>
      </c>
      <c r="CK40" s="29">
        <f t="shared" si="72"/>
        <v>-557503.55207301199</v>
      </c>
      <c r="CL40" s="29">
        <f t="shared" si="72"/>
        <v>-558666.70510264602</v>
      </c>
      <c r="CM40" s="29">
        <f t="shared" si="72"/>
        <v>-559832.29050579062</v>
      </c>
      <c r="CN40" s="29">
        <f t="shared" si="72"/>
        <v>-561000.31338267832</v>
      </c>
      <c r="CO40" s="29">
        <f t="shared" si="72"/>
        <v>-562170.77884426992</v>
      </c>
      <c r="CP40" s="29">
        <f t="shared" si="72"/>
        <v>-563343.69201227545</v>
      </c>
      <c r="CQ40" s="29">
        <f t="shared" si="72"/>
        <v>-564519.05801917834</v>
      </c>
      <c r="CR40" s="29">
        <f t="shared" si="72"/>
        <v>-565696.88200825732</v>
      </c>
      <c r="CS40" s="29">
        <f t="shared" si="72"/>
        <v>-566877.16913360963</v>
      </c>
      <c r="CT40" s="29">
        <f t="shared" si="72"/>
        <v>-568059.9245601733</v>
      </c>
      <c r="CU40" s="29">
        <f t="shared" si="72"/>
        <v>-569245.15346375084</v>
      </c>
      <c r="CV40" s="62">
        <f t="shared" si="72"/>
        <v>-570432.86103103147</v>
      </c>
      <c r="CW40" s="29">
        <f t="shared" si="72"/>
        <v>-571623.05245961447</v>
      </c>
      <c r="CX40" s="29">
        <f t="shared" si="72"/>
        <v>-572815.73295803217</v>
      </c>
      <c r="CY40" s="29">
        <f t="shared" si="72"/>
        <v>-574010.90774577286</v>
      </c>
      <c r="CZ40" s="29">
        <f t="shared" si="72"/>
        <v>-575208.58205330395</v>
      </c>
      <c r="DA40" s="29">
        <f t="shared" si="72"/>
        <v>-576408.76112209575</v>
      </c>
      <c r="DB40" s="29">
        <f t="shared" si="72"/>
        <v>-577611.45020464342</v>
      </c>
      <c r="DC40" s="29">
        <f t="shared" si="72"/>
        <v>-578816.65456449159</v>
      </c>
      <c r="DD40" s="29">
        <f t="shared" si="72"/>
        <v>-580024.37947625678</v>
      </c>
      <c r="DE40" s="29">
        <f t="shared" si="72"/>
        <v>-581234.63022565132</v>
      </c>
      <c r="DF40" s="29">
        <f t="shared" si="72"/>
        <v>-582447.41210950632</v>
      </c>
      <c r="DG40" s="29">
        <f t="shared" si="72"/>
        <v>-583662.73043579562</v>
      </c>
      <c r="DH40" s="62">
        <f t="shared" si="72"/>
        <v>-584880.5905236589</v>
      </c>
      <c r="DI40" s="29">
        <f t="shared" si="72"/>
        <v>-586100.99770342535</v>
      </c>
      <c r="DJ40" s="29">
        <f t="shared" si="72"/>
        <v>-587323.9573166375</v>
      </c>
      <c r="DK40" s="29">
        <f t="shared" si="72"/>
        <v>-588549.47471607465</v>
      </c>
      <c r="DL40" s="29">
        <f t="shared" si="72"/>
        <v>-589777.55526577693</v>
      </c>
      <c r="DM40" s="29">
        <f t="shared" si="72"/>
        <v>-591008.20434106875</v>
      </c>
      <c r="DN40" s="29">
        <f t="shared" si="72"/>
        <v>-592241.42732858227</v>
      </c>
      <c r="DO40" s="29">
        <f t="shared" si="72"/>
        <v>-593477.22962628247</v>
      </c>
      <c r="DP40" s="29">
        <f t="shared" si="72"/>
        <v>-594715.6166434898</v>
      </c>
      <c r="DQ40" s="29">
        <f t="shared" si="72"/>
        <v>-595956.59380090504</v>
      </c>
      <c r="DR40" s="29">
        <f t="shared" si="72"/>
        <v>-597200.16653063253</v>
      </c>
      <c r="DS40" s="29">
        <f t="shared" si="72"/>
        <v>-598446.34027620498</v>
      </c>
      <c r="DT40" s="29">
        <f t="shared" si="72"/>
        <v>-599695.12049260724</v>
      </c>
      <c r="DU40" s="134">
        <f t="shared" si="72"/>
        <v>-600946.51264630072</v>
      </c>
      <c r="DV40" s="29">
        <f t="shared" ref="DV40:EF40" si="73">DV37+DV38</f>
        <v>-602200.52221524739</v>
      </c>
      <c r="DW40" s="29">
        <f t="shared" si="73"/>
        <v>-603457.15468893363</v>
      </c>
      <c r="DX40" s="29">
        <f t="shared" si="73"/>
        <v>-604716.41556839575</v>
      </c>
      <c r="DY40" s="29">
        <f t="shared" si="73"/>
        <v>-605978.31036624347</v>
      </c>
      <c r="DZ40" s="29">
        <f t="shared" si="73"/>
        <v>-607242.84460668429</v>
      </c>
      <c r="EA40" s="29">
        <f t="shared" si="73"/>
        <v>-608510.02382554847</v>
      </c>
      <c r="EB40" s="29">
        <f t="shared" si="73"/>
        <v>-609779.85357031354</v>
      </c>
      <c r="EC40" s="29">
        <f t="shared" si="73"/>
        <v>-611052.33940012835</v>
      </c>
      <c r="ED40" s="29">
        <f t="shared" si="73"/>
        <v>-612327.48688583833</v>
      </c>
      <c r="EE40" s="29">
        <f t="shared" si="73"/>
        <v>-613605.30161000986</v>
      </c>
      <c r="EF40" s="62">
        <f t="shared" si="73"/>
        <v>-614885.78916695516</v>
      </c>
    </row>
    <row r="41" spans="2:136" x14ac:dyDescent="0.55000000000000004">
      <c r="D41" s="56"/>
      <c r="P41" s="56"/>
      <c r="AB41" s="56"/>
      <c r="AN41" s="56"/>
      <c r="AZ41" s="56"/>
      <c r="BL41" s="56"/>
      <c r="BX41" s="56"/>
      <c r="CJ41" s="56"/>
      <c r="CV41" s="56"/>
      <c r="DH41" s="56"/>
      <c r="DT41" s="36"/>
      <c r="DU41" s="9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56"/>
    </row>
    <row r="42" spans="2:136" x14ac:dyDescent="0.55000000000000004">
      <c r="B42" s="72" t="s">
        <v>90</v>
      </c>
      <c r="C42" s="73"/>
      <c r="D42" s="74">
        <f>D34+D40</f>
        <v>713365.625</v>
      </c>
      <c r="E42" s="74">
        <f t="shared" ref="E42:BP42" si="74">E34+E40</f>
        <v>715302.79173486447</v>
      </c>
      <c r="F42" s="74">
        <f t="shared" si="74"/>
        <v>717245.10231457173</v>
      </c>
      <c r="G42" s="74">
        <f t="shared" si="74"/>
        <v>719192.57017968479</v>
      </c>
      <c r="H42" s="74">
        <f t="shared" si="74"/>
        <v>721145.20880546968</v>
      </c>
      <c r="I42" s="74">
        <f t="shared" si="74"/>
        <v>723103.03170198237</v>
      </c>
      <c r="J42" s="74">
        <f t="shared" si="74"/>
        <v>725066.05241415882</v>
      </c>
      <c r="K42" s="74">
        <f t="shared" si="74"/>
        <v>727034.28452190512</v>
      </c>
      <c r="L42" s="74">
        <f t="shared" si="74"/>
        <v>729007.74164018524</v>
      </c>
      <c r="M42" s="74">
        <f t="shared" si="74"/>
        <v>730986.43741911079</v>
      </c>
      <c r="N42" s="74">
        <f t="shared" si="74"/>
        <v>732970.38554403326</v>
      </c>
      <c r="O42" s="74">
        <f t="shared" si="74"/>
        <v>734959.59973563079</v>
      </c>
      <c r="P42" s="74">
        <f t="shared" si="74"/>
        <v>736954.09375000151</v>
      </c>
      <c r="Q42" s="74">
        <f t="shared" si="74"/>
        <v>738953.88137875253</v>
      </c>
      <c r="R42" s="74">
        <f t="shared" si="74"/>
        <v>740958.97644909087</v>
      </c>
      <c r="S42" s="74">
        <f t="shared" si="74"/>
        <v>742969.39282391476</v>
      </c>
      <c r="T42" s="74">
        <f t="shared" si="74"/>
        <v>744985.14440190536</v>
      </c>
      <c r="U42" s="74">
        <f t="shared" si="74"/>
        <v>747006.24511761789</v>
      </c>
      <c r="V42" s="74">
        <f t="shared" si="74"/>
        <v>749032.70894157304</v>
      </c>
      <c r="W42" s="74">
        <f t="shared" si="74"/>
        <v>751064.54988034989</v>
      </c>
      <c r="X42" s="74">
        <f t="shared" si="74"/>
        <v>753101.78197667701</v>
      </c>
      <c r="Y42" s="74">
        <f t="shared" si="74"/>
        <v>755144.41930952598</v>
      </c>
      <c r="Z42" s="74">
        <f t="shared" si="74"/>
        <v>757192.47599420312</v>
      </c>
      <c r="AA42" s="74">
        <f t="shared" si="74"/>
        <v>759245.96618244355</v>
      </c>
      <c r="AB42" s="74">
        <f t="shared" si="74"/>
        <v>761304.90406250325</v>
      </c>
      <c r="AC42" s="74">
        <f t="shared" si="74"/>
        <v>763369.30385925295</v>
      </c>
      <c r="AD42" s="74">
        <f t="shared" si="74"/>
        <v>765439.1798342719</v>
      </c>
      <c r="AE42" s="74">
        <f t="shared" si="74"/>
        <v>767514.54628594208</v>
      </c>
      <c r="AF42" s="74">
        <f t="shared" si="74"/>
        <v>769595.41754954075</v>
      </c>
      <c r="AG42" s="74">
        <f t="shared" si="74"/>
        <v>771681.80799733708</v>
      </c>
      <c r="AH42" s="74">
        <f t="shared" si="74"/>
        <v>773773.73203868442</v>
      </c>
      <c r="AI42" s="74">
        <f t="shared" si="74"/>
        <v>775871.20412011782</v>
      </c>
      <c r="AJ42" s="74">
        <f t="shared" si="74"/>
        <v>777974.23872544616</v>
      </c>
      <c r="AK42" s="74">
        <f t="shared" si="74"/>
        <v>780082.85037584964</v>
      </c>
      <c r="AL42" s="74">
        <f t="shared" si="74"/>
        <v>782197.05362997483</v>
      </c>
      <c r="AM42" s="74">
        <f t="shared" si="74"/>
        <v>784316.86308402987</v>
      </c>
      <c r="AN42" s="74">
        <f t="shared" si="74"/>
        <v>786442.29337188043</v>
      </c>
      <c r="AO42" s="74">
        <f t="shared" si="74"/>
        <v>788573.35916514718</v>
      </c>
      <c r="AP42" s="74">
        <f t="shared" si="74"/>
        <v>790710.07517330186</v>
      </c>
      <c r="AQ42" s="74">
        <f t="shared" si="74"/>
        <v>792852.45614376315</v>
      </c>
      <c r="AR42" s="74">
        <f t="shared" si="74"/>
        <v>795000.51686199463</v>
      </c>
      <c r="AS42" s="74">
        <f t="shared" si="74"/>
        <v>797154.27215160255</v>
      </c>
      <c r="AT42" s="74">
        <f t="shared" si="74"/>
        <v>799313.73687443091</v>
      </c>
      <c r="AU42" s="74">
        <f t="shared" si="74"/>
        <v>801478.92593066278</v>
      </c>
      <c r="AV42" s="74">
        <f t="shared" si="74"/>
        <v>803649.85425891541</v>
      </c>
      <c r="AW42" s="74">
        <f t="shared" si="74"/>
        <v>805826.53683633963</v>
      </c>
      <c r="AX42" s="74">
        <f t="shared" si="74"/>
        <v>808008.98867871892</v>
      </c>
      <c r="AY42" s="74">
        <f t="shared" si="74"/>
        <v>810197.22484056617</v>
      </c>
      <c r="AZ42" s="74">
        <f t="shared" si="74"/>
        <v>812391.26041522622</v>
      </c>
      <c r="BA42" s="74">
        <f t="shared" si="74"/>
        <v>814591.11053497135</v>
      </c>
      <c r="BB42" s="74">
        <f t="shared" si="74"/>
        <v>816796.79037110275</v>
      </c>
      <c r="BC42" s="74">
        <f t="shared" si="74"/>
        <v>819008.31513405032</v>
      </c>
      <c r="BD42" s="74">
        <f t="shared" si="74"/>
        <v>821225.70007347211</v>
      </c>
      <c r="BE42" s="74">
        <f t="shared" si="74"/>
        <v>823448.96047835483</v>
      </c>
      <c r="BF42" s="74">
        <f t="shared" si="74"/>
        <v>825678.11167711462</v>
      </c>
      <c r="BG42" s="74">
        <f t="shared" si="74"/>
        <v>827913.16903769772</v>
      </c>
      <c r="BH42" s="74">
        <f t="shared" si="74"/>
        <v>830154.14796768117</v>
      </c>
      <c r="BI42" s="74">
        <f t="shared" si="74"/>
        <v>832401.06391437422</v>
      </c>
      <c r="BJ42" s="74">
        <f t="shared" si="74"/>
        <v>834653.9323649205</v>
      </c>
      <c r="BK42" s="74">
        <f t="shared" si="74"/>
        <v>836912.76884639938</v>
      </c>
      <c r="BL42" s="74">
        <f t="shared" si="74"/>
        <v>839177.5889259273</v>
      </c>
      <c r="BM42" s="74">
        <f t="shared" si="74"/>
        <v>841448.40821076173</v>
      </c>
      <c r="BN42" s="74">
        <f t="shared" si="74"/>
        <v>843725.24234840262</v>
      </c>
      <c r="BO42" s="74">
        <f t="shared" si="74"/>
        <v>846008.10702669516</v>
      </c>
      <c r="BP42" s="74">
        <f t="shared" si="74"/>
        <v>848297.0179739336</v>
      </c>
      <c r="BQ42" s="74">
        <f t="shared" ref="BQ42:DU42" si="75">BQ34+BQ40</f>
        <v>850591.99095896457</v>
      </c>
      <c r="BR42" s="74">
        <f t="shared" si="75"/>
        <v>852893.04179128981</v>
      </c>
      <c r="BS42" s="74">
        <f t="shared" si="75"/>
        <v>855200.18632117123</v>
      </c>
      <c r="BT42" s="74">
        <f t="shared" si="75"/>
        <v>857513.44043973484</v>
      </c>
      <c r="BU42" s="74">
        <f t="shared" si="75"/>
        <v>859832.82007907354</v>
      </c>
      <c r="BV42" s="74">
        <f t="shared" si="75"/>
        <v>862158.34121235472</v>
      </c>
      <c r="BW42" s="74">
        <f t="shared" si="75"/>
        <v>864490.01985392265</v>
      </c>
      <c r="BX42" s="74">
        <f t="shared" si="75"/>
        <v>866827.87205940543</v>
      </c>
      <c r="BY42" s="74">
        <f t="shared" si="75"/>
        <v>869171.91392581933</v>
      </c>
      <c r="BZ42" s="74">
        <f t="shared" si="75"/>
        <v>871522.16159167525</v>
      </c>
      <c r="CA42" s="74">
        <f t="shared" si="75"/>
        <v>873878.63123708474</v>
      </c>
      <c r="CB42" s="74">
        <f t="shared" si="75"/>
        <v>876241.33908386563</v>
      </c>
      <c r="CC42" s="74">
        <f t="shared" si="75"/>
        <v>878610.30139564897</v>
      </c>
      <c r="CD42" s="74">
        <f t="shared" si="75"/>
        <v>880985.53447798686</v>
      </c>
      <c r="CE42" s="74">
        <f t="shared" si="75"/>
        <v>883367.05467845791</v>
      </c>
      <c r="CF42" s="74">
        <f t="shared" si="75"/>
        <v>885754.8783867755</v>
      </c>
      <c r="CG42" s="74">
        <f t="shared" si="75"/>
        <v>888149.02203489549</v>
      </c>
      <c r="CH42" s="74">
        <f t="shared" si="75"/>
        <v>890549.50209712354</v>
      </c>
      <c r="CI42" s="74">
        <f t="shared" si="75"/>
        <v>892956.33509022486</v>
      </c>
      <c r="CJ42" s="74">
        <f t="shared" si="75"/>
        <v>895369.53757353034</v>
      </c>
      <c r="CK42" s="74">
        <f t="shared" si="75"/>
        <v>897789.12614904705</v>
      </c>
      <c r="CL42" s="74">
        <f t="shared" si="75"/>
        <v>900215.11746156681</v>
      </c>
      <c r="CM42" s="74">
        <f t="shared" si="75"/>
        <v>902647.52819877584</v>
      </c>
      <c r="CN42" s="74">
        <f t="shared" si="75"/>
        <v>905086.37509136333</v>
      </c>
      <c r="CO42" s="74">
        <f t="shared" si="75"/>
        <v>907531.6749131321</v>
      </c>
      <c r="CP42" s="74">
        <f t="shared" si="75"/>
        <v>909983.44448110915</v>
      </c>
      <c r="CQ42" s="74">
        <f t="shared" si="75"/>
        <v>912441.70065565465</v>
      </c>
      <c r="CR42" s="74">
        <f t="shared" si="75"/>
        <v>914906.46034057392</v>
      </c>
      <c r="CS42" s="74">
        <f t="shared" si="75"/>
        <v>917377.74048322835</v>
      </c>
      <c r="CT42" s="74">
        <f t="shared" si="75"/>
        <v>919855.55807464605</v>
      </c>
      <c r="CU42" s="74">
        <f t="shared" si="75"/>
        <v>922339.9301496332</v>
      </c>
      <c r="CV42" s="74">
        <f t="shared" si="75"/>
        <v>924830.87378688762</v>
      </c>
      <c r="CW42" s="74">
        <f t="shared" si="75"/>
        <v>927328.40610910801</v>
      </c>
      <c r="CX42" s="74">
        <f t="shared" si="75"/>
        <v>929832.54428310867</v>
      </c>
      <c r="CY42" s="74">
        <f t="shared" si="75"/>
        <v>932343.30551993183</v>
      </c>
      <c r="CZ42" s="74">
        <f t="shared" si="75"/>
        <v>934860.70707496023</v>
      </c>
      <c r="DA42" s="74">
        <f t="shared" si="75"/>
        <v>937384.76624803001</v>
      </c>
      <c r="DB42" s="74">
        <f t="shared" si="75"/>
        <v>939915.50038354425</v>
      </c>
      <c r="DC42" s="74">
        <f t="shared" si="75"/>
        <v>942452.92687058786</v>
      </c>
      <c r="DD42" s="74">
        <f t="shared" si="75"/>
        <v>944997.0631430411</v>
      </c>
      <c r="DE42" s="74">
        <f t="shared" si="75"/>
        <v>947547.92667969328</v>
      </c>
      <c r="DF42" s="74">
        <f t="shared" si="75"/>
        <v>950105.53500435897</v>
      </c>
      <c r="DG42" s="74">
        <f t="shared" si="75"/>
        <v>952669.90568599151</v>
      </c>
      <c r="DH42" s="74">
        <f t="shared" si="75"/>
        <v>955241.05633879907</v>
      </c>
      <c r="DI42" s="74">
        <f t="shared" si="75"/>
        <v>957819.00462236023</v>
      </c>
      <c r="DJ42" s="74">
        <f t="shared" si="75"/>
        <v>960403.76824173913</v>
      </c>
      <c r="DK42" s="74">
        <f t="shared" si="75"/>
        <v>962995.36494760297</v>
      </c>
      <c r="DL42" s="74">
        <f t="shared" si="75"/>
        <v>965593.81253633706</v>
      </c>
      <c r="DM42" s="74">
        <f t="shared" si="75"/>
        <v>968199.12885016215</v>
      </c>
      <c r="DN42" s="74">
        <f t="shared" si="75"/>
        <v>970811.33177725237</v>
      </c>
      <c r="DO42" s="74">
        <f t="shared" si="75"/>
        <v>973430.43925185094</v>
      </c>
      <c r="DP42" s="74">
        <f t="shared" si="75"/>
        <v>976056.46925438847</v>
      </c>
      <c r="DQ42" s="74">
        <f t="shared" si="75"/>
        <v>978689.43981160142</v>
      </c>
      <c r="DR42" s="74">
        <f t="shared" si="75"/>
        <v>981329.36899665056</v>
      </c>
      <c r="DS42" s="74">
        <f t="shared" si="75"/>
        <v>983976.27492923778</v>
      </c>
      <c r="DT42" s="125">
        <f t="shared" si="75"/>
        <v>986630.17577572621</v>
      </c>
      <c r="DU42" s="135">
        <f t="shared" si="75"/>
        <v>989291.08974926034</v>
      </c>
      <c r="DV42" s="74">
        <f t="shared" ref="DV42:EF42" si="76">DV34+DV40</f>
        <v>991959.03510988248</v>
      </c>
      <c r="DW42" s="74">
        <f t="shared" si="76"/>
        <v>994634.030164656</v>
      </c>
      <c r="DX42" s="74">
        <f t="shared" si="76"/>
        <v>997316.09326778329</v>
      </c>
      <c r="DY42" s="74">
        <f t="shared" si="76"/>
        <v>1000005.2428207261</v>
      </c>
      <c r="DZ42" s="74">
        <f t="shared" si="76"/>
        <v>1002701.4972723273</v>
      </c>
      <c r="EA42" s="74">
        <f t="shared" si="76"/>
        <v>1005404.8751189309</v>
      </c>
      <c r="EB42" s="74">
        <f t="shared" si="76"/>
        <v>1008115.3949045032</v>
      </c>
      <c r="EC42" s="74">
        <f t="shared" si="76"/>
        <v>1010833.0752207554</v>
      </c>
      <c r="ED42" s="74">
        <f t="shared" si="76"/>
        <v>1013557.9347072652</v>
      </c>
      <c r="EE42" s="74">
        <f t="shared" si="76"/>
        <v>1016289.9920515978</v>
      </c>
      <c r="EF42" s="74">
        <f t="shared" si="76"/>
        <v>1019029.2659894301</v>
      </c>
    </row>
    <row r="43" spans="2:136" x14ac:dyDescent="0.55000000000000004">
      <c r="D43" s="56"/>
      <c r="P43" s="56"/>
      <c r="AB43" s="56"/>
      <c r="AN43" s="56"/>
      <c r="AZ43" s="56"/>
      <c r="BL43" s="56"/>
      <c r="BX43" s="56"/>
      <c r="CJ43" s="56"/>
      <c r="CV43" s="56"/>
      <c r="DH43" s="56"/>
      <c r="DT43" s="36"/>
      <c r="DU43" s="9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56"/>
    </row>
    <row r="44" spans="2:136" x14ac:dyDescent="0.55000000000000004">
      <c r="C44" t="s">
        <v>32</v>
      </c>
      <c r="D44" s="64">
        <f>-$E$11/$E$4*$E$6</f>
        <v>-11666.666666666668</v>
      </c>
      <c r="E44" s="30">
        <f>D44*(1+E45)</f>
        <v>-11690.972222222224</v>
      </c>
      <c r="F44" s="30">
        <f>E44*(1+F45)</f>
        <v>-11715.328414351856</v>
      </c>
      <c r="G44" s="30">
        <f t="shared" ref="G44:BR44" si="77">F44*(1+G45)</f>
        <v>-11739.735348548424</v>
      </c>
      <c r="H44" s="30">
        <f t="shared" si="77"/>
        <v>-11764.193130524567</v>
      </c>
      <c r="I44" s="30">
        <f t="shared" si="77"/>
        <v>-11788.701866213161</v>
      </c>
      <c r="J44" s="30">
        <f t="shared" si="77"/>
        <v>-11813.261661767774</v>
      </c>
      <c r="K44" s="30">
        <f t="shared" si="77"/>
        <v>-11837.872623563126</v>
      </c>
      <c r="L44" s="30">
        <f t="shared" si="77"/>
        <v>-11862.53485819555</v>
      </c>
      <c r="M44" s="30">
        <f t="shared" si="77"/>
        <v>-11887.248472483458</v>
      </c>
      <c r="N44" s="30">
        <f t="shared" si="77"/>
        <v>-11912.013573467799</v>
      </c>
      <c r="O44" s="30">
        <f t="shared" si="77"/>
        <v>-11936.830268412525</v>
      </c>
      <c r="P44" s="64">
        <f t="shared" si="77"/>
        <v>-11961.698664805052</v>
      </c>
      <c r="Q44" s="30">
        <f t="shared" si="77"/>
        <v>-11986.61887035673</v>
      </c>
      <c r="R44" s="30">
        <f t="shared" si="77"/>
        <v>-12011.590993003307</v>
      </c>
      <c r="S44" s="30">
        <f t="shared" si="77"/>
        <v>-12036.615140905398</v>
      </c>
      <c r="T44" s="30">
        <f t="shared" si="77"/>
        <v>-12061.691422448952</v>
      </c>
      <c r="U44" s="30">
        <f t="shared" si="77"/>
        <v>-12086.819946245721</v>
      </c>
      <c r="V44" s="30">
        <f t="shared" si="77"/>
        <v>-12112.000821133735</v>
      </c>
      <c r="W44" s="30">
        <f t="shared" si="77"/>
        <v>-12137.234156177765</v>
      </c>
      <c r="X44" s="30">
        <f t="shared" si="77"/>
        <v>-12162.520060669804</v>
      </c>
      <c r="Y44" s="30">
        <f t="shared" si="77"/>
        <v>-12187.858644129534</v>
      </c>
      <c r="Z44" s="30">
        <f t="shared" si="77"/>
        <v>-12213.250016304804</v>
      </c>
      <c r="AA44" s="30">
        <f t="shared" si="77"/>
        <v>-12238.694287172108</v>
      </c>
      <c r="AB44" s="64">
        <f t="shared" si="77"/>
        <v>-12264.19156693705</v>
      </c>
      <c r="AC44" s="30">
        <f t="shared" si="77"/>
        <v>-12289.741966034837</v>
      </c>
      <c r="AD44" s="30">
        <f t="shared" si="77"/>
        <v>-12315.345595130744</v>
      </c>
      <c r="AE44" s="30">
        <f t="shared" si="77"/>
        <v>-12341.002565120602</v>
      </c>
      <c r="AF44" s="30">
        <f t="shared" si="77"/>
        <v>-12366.71298713127</v>
      </c>
      <c r="AG44" s="30">
        <f t="shared" si="77"/>
        <v>-12392.476972521128</v>
      </c>
      <c r="AH44" s="30">
        <f t="shared" si="77"/>
        <v>-12418.294632880548</v>
      </c>
      <c r="AI44" s="30">
        <f t="shared" si="77"/>
        <v>-12444.166080032384</v>
      </c>
      <c r="AJ44" s="30">
        <f t="shared" si="77"/>
        <v>-12470.091426032453</v>
      </c>
      <c r="AK44" s="30">
        <f t="shared" si="77"/>
        <v>-12496.070783170022</v>
      </c>
      <c r="AL44" s="30">
        <f t="shared" si="77"/>
        <v>-12522.104263968295</v>
      </c>
      <c r="AM44" s="30">
        <f t="shared" si="77"/>
        <v>-12548.191981184897</v>
      </c>
      <c r="AN44" s="64">
        <f t="shared" si="77"/>
        <v>-12574.334047812366</v>
      </c>
      <c r="AO44" s="30">
        <f t="shared" si="77"/>
        <v>-12600.530577078644</v>
      </c>
      <c r="AP44" s="30">
        <f t="shared" si="77"/>
        <v>-12626.781682447559</v>
      </c>
      <c r="AQ44" s="30">
        <f t="shared" si="77"/>
        <v>-12653.087477619327</v>
      </c>
      <c r="AR44" s="30">
        <f t="shared" si="77"/>
        <v>-12679.448076531035</v>
      </c>
      <c r="AS44" s="30">
        <f t="shared" si="77"/>
        <v>-12705.863593357142</v>
      </c>
      <c r="AT44" s="30">
        <f t="shared" si="77"/>
        <v>-12732.334142509972</v>
      </c>
      <c r="AU44" s="30">
        <f t="shared" si="77"/>
        <v>-12758.859838640203</v>
      </c>
      <c r="AV44" s="30">
        <f t="shared" si="77"/>
        <v>-12785.440796637371</v>
      </c>
      <c r="AW44" s="30">
        <f t="shared" si="77"/>
        <v>-12812.077131630367</v>
      </c>
      <c r="AX44" s="30">
        <f t="shared" si="77"/>
        <v>-12838.768958987932</v>
      </c>
      <c r="AY44" s="30">
        <f t="shared" si="77"/>
        <v>-12865.516394319158</v>
      </c>
      <c r="AZ44" s="64">
        <f t="shared" si="77"/>
        <v>-12892.319553473992</v>
      </c>
      <c r="BA44" s="30">
        <f t="shared" si="77"/>
        <v>-12919.17855254373</v>
      </c>
      <c r="BB44" s="30">
        <f t="shared" si="77"/>
        <v>-12946.093507861531</v>
      </c>
      <c r="BC44" s="30">
        <f t="shared" si="77"/>
        <v>-12973.06453600291</v>
      </c>
      <c r="BD44" s="30">
        <f t="shared" si="77"/>
        <v>-13000.091753786252</v>
      </c>
      <c r="BE44" s="30">
        <f t="shared" si="77"/>
        <v>-13027.175278273307</v>
      </c>
      <c r="BF44" s="30">
        <f t="shared" si="77"/>
        <v>-13054.315226769711</v>
      </c>
      <c r="BG44" s="30">
        <f t="shared" si="77"/>
        <v>-13081.511716825484</v>
      </c>
      <c r="BH44" s="30">
        <f t="shared" si="77"/>
        <v>-13108.764866235539</v>
      </c>
      <c r="BI44" s="30">
        <f t="shared" si="77"/>
        <v>-13136.074793040198</v>
      </c>
      <c r="BJ44" s="30">
        <f t="shared" si="77"/>
        <v>-13163.441615525699</v>
      </c>
      <c r="BK44" s="30">
        <f t="shared" si="77"/>
        <v>-13190.865452224712</v>
      </c>
      <c r="BL44" s="64">
        <f t="shared" si="77"/>
        <v>-13218.346421916849</v>
      </c>
      <c r="BM44" s="30">
        <f t="shared" si="77"/>
        <v>-13245.884643629177</v>
      </c>
      <c r="BN44" s="30">
        <f t="shared" si="77"/>
        <v>-13273.480236636738</v>
      </c>
      <c r="BO44" s="30">
        <f t="shared" si="77"/>
        <v>-13301.133320463066</v>
      </c>
      <c r="BP44" s="30">
        <f t="shared" si="77"/>
        <v>-13328.844014880699</v>
      </c>
      <c r="BQ44" s="30">
        <f t="shared" si="77"/>
        <v>-13356.612439911702</v>
      </c>
      <c r="BR44" s="30">
        <f t="shared" si="77"/>
        <v>-13384.438715828186</v>
      </c>
      <c r="BS44" s="30">
        <f t="shared" ref="BS44:DU44" si="78">BR44*(1+BS45)</f>
        <v>-13412.32296315283</v>
      </c>
      <c r="BT44" s="30">
        <f t="shared" si="78"/>
        <v>-13440.2653026594</v>
      </c>
      <c r="BU44" s="30">
        <f t="shared" si="78"/>
        <v>-13468.265855373274</v>
      </c>
      <c r="BV44" s="30">
        <f t="shared" si="78"/>
        <v>-13496.324742571971</v>
      </c>
      <c r="BW44" s="30">
        <f t="shared" si="78"/>
        <v>-13524.442085785664</v>
      </c>
      <c r="BX44" s="64">
        <f t="shared" si="78"/>
        <v>-13552.618006797718</v>
      </c>
      <c r="BY44" s="30">
        <f t="shared" si="78"/>
        <v>-13580.852627645216</v>
      </c>
      <c r="BZ44" s="30">
        <f t="shared" si="78"/>
        <v>-13609.146070619478</v>
      </c>
      <c r="CA44" s="30">
        <f t="shared" si="78"/>
        <v>-13637.498458266602</v>
      </c>
      <c r="CB44" s="30">
        <f t="shared" si="78"/>
        <v>-13665.909913387992</v>
      </c>
      <c r="CC44" s="30">
        <f t="shared" si="78"/>
        <v>-13694.380559040885</v>
      </c>
      <c r="CD44" s="30">
        <f t="shared" si="78"/>
        <v>-13722.910518538887</v>
      </c>
      <c r="CE44" s="30">
        <f t="shared" si="78"/>
        <v>-13751.49991545251</v>
      </c>
      <c r="CF44" s="30">
        <f t="shared" si="78"/>
        <v>-13780.148873609705</v>
      </c>
      <c r="CG44" s="30">
        <f t="shared" si="78"/>
        <v>-13808.857517096394</v>
      </c>
      <c r="CH44" s="30">
        <f t="shared" si="78"/>
        <v>-13837.625970257013</v>
      </c>
      <c r="CI44" s="30">
        <f t="shared" si="78"/>
        <v>-13866.454357695051</v>
      </c>
      <c r="CJ44" s="64">
        <f t="shared" si="78"/>
        <v>-13895.342804273583</v>
      </c>
      <c r="CK44" s="30">
        <f t="shared" si="78"/>
        <v>-13924.291435115822</v>
      </c>
      <c r="CL44" s="30">
        <f t="shared" si="78"/>
        <v>-13953.300375605648</v>
      </c>
      <c r="CM44" s="30">
        <f t="shared" si="78"/>
        <v>-13982.369751388162</v>
      </c>
      <c r="CN44" s="30">
        <f t="shared" si="78"/>
        <v>-14011.499688370222</v>
      </c>
      <c r="CO44" s="30">
        <f t="shared" si="78"/>
        <v>-14040.690312720995</v>
      </c>
      <c r="CP44" s="30">
        <f t="shared" si="78"/>
        <v>-14069.941750872498</v>
      </c>
      <c r="CQ44" s="30">
        <f t="shared" si="78"/>
        <v>-14099.25412952015</v>
      </c>
      <c r="CR44" s="30">
        <f t="shared" si="78"/>
        <v>-14128.627575623319</v>
      </c>
      <c r="CS44" s="30">
        <f t="shared" si="78"/>
        <v>-14158.06221640587</v>
      </c>
      <c r="CT44" s="30">
        <f t="shared" si="78"/>
        <v>-14187.558179356716</v>
      </c>
      <c r="CU44" s="30">
        <f t="shared" si="78"/>
        <v>-14217.115592230377</v>
      </c>
      <c r="CV44" s="64">
        <f t="shared" si="78"/>
        <v>-14246.734583047524</v>
      </c>
      <c r="CW44" s="30">
        <f t="shared" si="78"/>
        <v>-14276.415280095542</v>
      </c>
      <c r="CX44" s="30">
        <f t="shared" si="78"/>
        <v>-14306.157811929075</v>
      </c>
      <c r="CY44" s="30">
        <f t="shared" si="78"/>
        <v>-14335.962307370595</v>
      </c>
      <c r="CZ44" s="30">
        <f t="shared" si="78"/>
        <v>-14365.828895510953</v>
      </c>
      <c r="DA44" s="30">
        <f t="shared" si="78"/>
        <v>-14395.757705709935</v>
      </c>
      <c r="DB44" s="30">
        <f t="shared" si="78"/>
        <v>-14425.748867596832</v>
      </c>
      <c r="DC44" s="30">
        <f t="shared" si="78"/>
        <v>-14455.802511070993</v>
      </c>
      <c r="DD44" s="30">
        <f t="shared" si="78"/>
        <v>-14485.918766302393</v>
      </c>
      <c r="DE44" s="30">
        <f t="shared" si="78"/>
        <v>-14516.097763732192</v>
      </c>
      <c r="DF44" s="30">
        <f t="shared" si="78"/>
        <v>-14546.339634073302</v>
      </c>
      <c r="DG44" s="30">
        <f t="shared" si="78"/>
        <v>-14576.644508310956</v>
      </c>
      <c r="DH44" s="64">
        <f t="shared" si="78"/>
        <v>-14607.012517703271</v>
      </c>
      <c r="DI44" s="30">
        <f t="shared" si="78"/>
        <v>-14637.443793781822</v>
      </c>
      <c r="DJ44" s="30">
        <f t="shared" si="78"/>
        <v>-14667.938468352202</v>
      </c>
      <c r="DK44" s="30">
        <f t="shared" si="78"/>
        <v>-14698.496673494605</v>
      </c>
      <c r="DL44" s="30">
        <f t="shared" si="78"/>
        <v>-14729.118541564387</v>
      </c>
      <c r="DM44" s="30">
        <f t="shared" si="78"/>
        <v>-14759.804205192648</v>
      </c>
      <c r="DN44" s="30">
        <f t="shared" si="78"/>
        <v>-14790.553797286801</v>
      </c>
      <c r="DO44" s="30">
        <f t="shared" si="78"/>
        <v>-14821.36745103115</v>
      </c>
      <c r="DP44" s="30">
        <f t="shared" si="78"/>
        <v>-14852.245299887467</v>
      </c>
      <c r="DQ44" s="30">
        <f t="shared" si="78"/>
        <v>-14883.187477595568</v>
      </c>
      <c r="DR44" s="30">
        <f t="shared" si="78"/>
        <v>-14914.194118173893</v>
      </c>
      <c r="DS44" s="30">
        <f t="shared" si="78"/>
        <v>-14945.26535592009</v>
      </c>
      <c r="DT44" s="39">
        <f t="shared" si="78"/>
        <v>-14976.401325411591</v>
      </c>
      <c r="DU44" s="136">
        <f t="shared" si="78"/>
        <v>-15007.6021615062</v>
      </c>
      <c r="DV44" s="39">
        <f t="shared" ref="DV44" si="79">DU44*(1+DV45)</f>
        <v>-15038.867999342672</v>
      </c>
      <c r="DW44" s="39">
        <f t="shared" ref="DW44" si="80">DV44*(1+DW45)</f>
        <v>-15070.198974341305</v>
      </c>
      <c r="DX44" s="39">
        <f t="shared" ref="DX44" si="81">DW44*(1+DX45)</f>
        <v>-15101.595222204518</v>
      </c>
      <c r="DY44" s="39">
        <f t="shared" ref="DY44" si="82">DX44*(1+DY45)</f>
        <v>-15133.056878917445</v>
      </c>
      <c r="DZ44" s="39">
        <f t="shared" ref="DZ44" si="83">DY44*(1+DZ45)</f>
        <v>-15164.584080748524</v>
      </c>
      <c r="EA44" s="39">
        <f t="shared" ref="EA44" si="84">DZ44*(1+EA45)</f>
        <v>-15196.176964250084</v>
      </c>
      <c r="EB44" s="39">
        <f t="shared" ref="EB44" si="85">EA44*(1+EB45)</f>
        <v>-15227.835666258939</v>
      </c>
      <c r="EC44" s="39">
        <f t="shared" ref="EC44" si="86">EB44*(1+EC45)</f>
        <v>-15259.56032389698</v>
      </c>
      <c r="ED44" s="39">
        <f t="shared" ref="ED44" si="87">EC44*(1+ED45)</f>
        <v>-15291.351074571767</v>
      </c>
      <c r="EE44" s="39">
        <f t="shared" ref="EE44" si="88">ED44*(1+EE45)</f>
        <v>-15323.208055977126</v>
      </c>
      <c r="EF44" s="64">
        <f t="shared" ref="EF44" si="89">EE44*(1+EF45)</f>
        <v>-15355.131406093746</v>
      </c>
    </row>
    <row r="45" spans="2:136" x14ac:dyDescent="0.55000000000000004">
      <c r="C45" s="5" t="s">
        <v>29</v>
      </c>
      <c r="D45" s="61"/>
      <c r="E45" s="28">
        <f t="shared" ref="E45:AJ45" si="90">$E$14/$E$4</f>
        <v>2.0833333333333333E-3</v>
      </c>
      <c r="F45" s="28">
        <f t="shared" si="90"/>
        <v>2.0833333333333333E-3</v>
      </c>
      <c r="G45" s="28">
        <f t="shared" si="90"/>
        <v>2.0833333333333333E-3</v>
      </c>
      <c r="H45" s="28">
        <f t="shared" si="90"/>
        <v>2.0833333333333333E-3</v>
      </c>
      <c r="I45" s="28">
        <f t="shared" si="90"/>
        <v>2.0833333333333333E-3</v>
      </c>
      <c r="J45" s="28">
        <f t="shared" si="90"/>
        <v>2.0833333333333333E-3</v>
      </c>
      <c r="K45" s="28">
        <f t="shared" si="90"/>
        <v>2.0833333333333333E-3</v>
      </c>
      <c r="L45" s="28">
        <f t="shared" si="90"/>
        <v>2.0833333333333333E-3</v>
      </c>
      <c r="M45" s="28">
        <f t="shared" si="90"/>
        <v>2.0833333333333333E-3</v>
      </c>
      <c r="N45" s="28">
        <f t="shared" si="90"/>
        <v>2.0833333333333333E-3</v>
      </c>
      <c r="O45" s="28">
        <f t="shared" si="90"/>
        <v>2.0833333333333333E-3</v>
      </c>
      <c r="P45" s="66">
        <f t="shared" si="90"/>
        <v>2.0833333333333333E-3</v>
      </c>
      <c r="Q45" s="28">
        <f t="shared" si="90"/>
        <v>2.0833333333333333E-3</v>
      </c>
      <c r="R45" s="28">
        <f t="shared" si="90"/>
        <v>2.0833333333333333E-3</v>
      </c>
      <c r="S45" s="28">
        <f t="shared" si="90"/>
        <v>2.0833333333333333E-3</v>
      </c>
      <c r="T45" s="28">
        <f t="shared" si="90"/>
        <v>2.0833333333333333E-3</v>
      </c>
      <c r="U45" s="28">
        <f t="shared" si="90"/>
        <v>2.0833333333333333E-3</v>
      </c>
      <c r="V45" s="28">
        <f t="shared" si="90"/>
        <v>2.0833333333333333E-3</v>
      </c>
      <c r="W45" s="28">
        <f t="shared" si="90"/>
        <v>2.0833333333333333E-3</v>
      </c>
      <c r="X45" s="28">
        <f t="shared" si="90"/>
        <v>2.0833333333333333E-3</v>
      </c>
      <c r="Y45" s="28">
        <f t="shared" si="90"/>
        <v>2.0833333333333333E-3</v>
      </c>
      <c r="Z45" s="28">
        <f t="shared" si="90"/>
        <v>2.0833333333333333E-3</v>
      </c>
      <c r="AA45" s="28">
        <f t="shared" si="90"/>
        <v>2.0833333333333333E-3</v>
      </c>
      <c r="AB45" s="66">
        <f t="shared" si="90"/>
        <v>2.0833333333333333E-3</v>
      </c>
      <c r="AC45" s="28">
        <f t="shared" si="90"/>
        <v>2.0833333333333333E-3</v>
      </c>
      <c r="AD45" s="28">
        <f t="shared" si="90"/>
        <v>2.0833333333333333E-3</v>
      </c>
      <c r="AE45" s="28">
        <f t="shared" si="90"/>
        <v>2.0833333333333333E-3</v>
      </c>
      <c r="AF45" s="28">
        <f t="shared" si="90"/>
        <v>2.0833333333333333E-3</v>
      </c>
      <c r="AG45" s="28">
        <f t="shared" si="90"/>
        <v>2.0833333333333333E-3</v>
      </c>
      <c r="AH45" s="28">
        <f t="shared" si="90"/>
        <v>2.0833333333333333E-3</v>
      </c>
      <c r="AI45" s="28">
        <f t="shared" si="90"/>
        <v>2.0833333333333333E-3</v>
      </c>
      <c r="AJ45" s="28">
        <f t="shared" si="90"/>
        <v>2.0833333333333333E-3</v>
      </c>
      <c r="AK45" s="28">
        <f t="shared" ref="AK45:BP45" si="91">$E$14/$E$4</f>
        <v>2.0833333333333333E-3</v>
      </c>
      <c r="AL45" s="28">
        <f t="shared" si="91"/>
        <v>2.0833333333333333E-3</v>
      </c>
      <c r="AM45" s="28">
        <f t="shared" si="91"/>
        <v>2.0833333333333333E-3</v>
      </c>
      <c r="AN45" s="66">
        <f t="shared" si="91"/>
        <v>2.0833333333333333E-3</v>
      </c>
      <c r="AO45" s="28">
        <f t="shared" si="91"/>
        <v>2.0833333333333333E-3</v>
      </c>
      <c r="AP45" s="28">
        <f t="shared" si="91"/>
        <v>2.0833333333333333E-3</v>
      </c>
      <c r="AQ45" s="28">
        <f t="shared" si="91"/>
        <v>2.0833333333333333E-3</v>
      </c>
      <c r="AR45" s="28">
        <f t="shared" si="91"/>
        <v>2.0833333333333333E-3</v>
      </c>
      <c r="AS45" s="28">
        <f t="shared" si="91"/>
        <v>2.0833333333333333E-3</v>
      </c>
      <c r="AT45" s="28">
        <f t="shared" si="91"/>
        <v>2.0833333333333333E-3</v>
      </c>
      <c r="AU45" s="28">
        <f t="shared" si="91"/>
        <v>2.0833333333333333E-3</v>
      </c>
      <c r="AV45" s="28">
        <f t="shared" si="91"/>
        <v>2.0833333333333333E-3</v>
      </c>
      <c r="AW45" s="28">
        <f t="shared" si="91"/>
        <v>2.0833333333333333E-3</v>
      </c>
      <c r="AX45" s="28">
        <f t="shared" si="91"/>
        <v>2.0833333333333333E-3</v>
      </c>
      <c r="AY45" s="28">
        <f t="shared" si="91"/>
        <v>2.0833333333333333E-3</v>
      </c>
      <c r="AZ45" s="66">
        <f t="shared" si="91"/>
        <v>2.0833333333333333E-3</v>
      </c>
      <c r="BA45" s="28">
        <f t="shared" si="91"/>
        <v>2.0833333333333333E-3</v>
      </c>
      <c r="BB45" s="28">
        <f t="shared" si="91"/>
        <v>2.0833333333333333E-3</v>
      </c>
      <c r="BC45" s="28">
        <f t="shared" si="91"/>
        <v>2.0833333333333333E-3</v>
      </c>
      <c r="BD45" s="28">
        <f t="shared" si="91"/>
        <v>2.0833333333333333E-3</v>
      </c>
      <c r="BE45" s="28">
        <f t="shared" si="91"/>
        <v>2.0833333333333333E-3</v>
      </c>
      <c r="BF45" s="28">
        <f t="shared" si="91"/>
        <v>2.0833333333333333E-3</v>
      </c>
      <c r="BG45" s="28">
        <f t="shared" si="91"/>
        <v>2.0833333333333333E-3</v>
      </c>
      <c r="BH45" s="28">
        <f t="shared" si="91"/>
        <v>2.0833333333333333E-3</v>
      </c>
      <c r="BI45" s="28">
        <f t="shared" si="91"/>
        <v>2.0833333333333333E-3</v>
      </c>
      <c r="BJ45" s="28">
        <f t="shared" si="91"/>
        <v>2.0833333333333333E-3</v>
      </c>
      <c r="BK45" s="28">
        <f t="shared" si="91"/>
        <v>2.0833333333333333E-3</v>
      </c>
      <c r="BL45" s="66">
        <f t="shared" si="91"/>
        <v>2.0833333333333333E-3</v>
      </c>
      <c r="BM45" s="28">
        <f t="shared" si="91"/>
        <v>2.0833333333333333E-3</v>
      </c>
      <c r="BN45" s="28">
        <f t="shared" si="91"/>
        <v>2.0833333333333333E-3</v>
      </c>
      <c r="BO45" s="28">
        <f t="shared" si="91"/>
        <v>2.0833333333333333E-3</v>
      </c>
      <c r="BP45" s="28">
        <f t="shared" si="91"/>
        <v>2.0833333333333333E-3</v>
      </c>
      <c r="BQ45" s="28">
        <f t="shared" ref="BQ45:CV45" si="92">$E$14/$E$4</f>
        <v>2.0833333333333333E-3</v>
      </c>
      <c r="BR45" s="28">
        <f t="shared" si="92"/>
        <v>2.0833333333333333E-3</v>
      </c>
      <c r="BS45" s="28">
        <f t="shared" si="92"/>
        <v>2.0833333333333333E-3</v>
      </c>
      <c r="BT45" s="28">
        <f t="shared" si="92"/>
        <v>2.0833333333333333E-3</v>
      </c>
      <c r="BU45" s="28">
        <f t="shared" si="92"/>
        <v>2.0833333333333333E-3</v>
      </c>
      <c r="BV45" s="28">
        <f t="shared" si="92"/>
        <v>2.0833333333333333E-3</v>
      </c>
      <c r="BW45" s="28">
        <f t="shared" si="92"/>
        <v>2.0833333333333333E-3</v>
      </c>
      <c r="BX45" s="66">
        <f t="shared" si="92"/>
        <v>2.0833333333333333E-3</v>
      </c>
      <c r="BY45" s="28">
        <f t="shared" si="92"/>
        <v>2.0833333333333333E-3</v>
      </c>
      <c r="BZ45" s="28">
        <f t="shared" si="92"/>
        <v>2.0833333333333333E-3</v>
      </c>
      <c r="CA45" s="28">
        <f t="shared" si="92"/>
        <v>2.0833333333333333E-3</v>
      </c>
      <c r="CB45" s="28">
        <f t="shared" si="92"/>
        <v>2.0833333333333333E-3</v>
      </c>
      <c r="CC45" s="28">
        <f t="shared" si="92"/>
        <v>2.0833333333333333E-3</v>
      </c>
      <c r="CD45" s="28">
        <f t="shared" si="92"/>
        <v>2.0833333333333333E-3</v>
      </c>
      <c r="CE45" s="28">
        <f t="shared" si="92"/>
        <v>2.0833333333333333E-3</v>
      </c>
      <c r="CF45" s="28">
        <f t="shared" si="92"/>
        <v>2.0833333333333333E-3</v>
      </c>
      <c r="CG45" s="28">
        <f t="shared" si="92"/>
        <v>2.0833333333333333E-3</v>
      </c>
      <c r="CH45" s="28">
        <f t="shared" si="92"/>
        <v>2.0833333333333333E-3</v>
      </c>
      <c r="CI45" s="28">
        <f t="shared" si="92"/>
        <v>2.0833333333333333E-3</v>
      </c>
      <c r="CJ45" s="66">
        <f t="shared" si="92"/>
        <v>2.0833333333333333E-3</v>
      </c>
      <c r="CK45" s="28">
        <f t="shared" si="92"/>
        <v>2.0833333333333333E-3</v>
      </c>
      <c r="CL45" s="28">
        <f t="shared" si="92"/>
        <v>2.0833333333333333E-3</v>
      </c>
      <c r="CM45" s="28">
        <f t="shared" si="92"/>
        <v>2.0833333333333333E-3</v>
      </c>
      <c r="CN45" s="28">
        <f t="shared" si="92"/>
        <v>2.0833333333333333E-3</v>
      </c>
      <c r="CO45" s="28">
        <f t="shared" si="92"/>
        <v>2.0833333333333333E-3</v>
      </c>
      <c r="CP45" s="28">
        <f t="shared" si="92"/>
        <v>2.0833333333333333E-3</v>
      </c>
      <c r="CQ45" s="28">
        <f t="shared" si="92"/>
        <v>2.0833333333333333E-3</v>
      </c>
      <c r="CR45" s="28">
        <f t="shared" si="92"/>
        <v>2.0833333333333333E-3</v>
      </c>
      <c r="CS45" s="28">
        <f t="shared" si="92"/>
        <v>2.0833333333333333E-3</v>
      </c>
      <c r="CT45" s="28">
        <f t="shared" si="92"/>
        <v>2.0833333333333333E-3</v>
      </c>
      <c r="CU45" s="28">
        <f t="shared" si="92"/>
        <v>2.0833333333333333E-3</v>
      </c>
      <c r="CV45" s="66">
        <f t="shared" si="92"/>
        <v>2.0833333333333333E-3</v>
      </c>
      <c r="CW45" s="28">
        <f t="shared" ref="CW45:EF45" si="93">$E$14/$E$4</f>
        <v>2.0833333333333333E-3</v>
      </c>
      <c r="CX45" s="28">
        <f t="shared" si="93"/>
        <v>2.0833333333333333E-3</v>
      </c>
      <c r="CY45" s="28">
        <f t="shared" si="93"/>
        <v>2.0833333333333333E-3</v>
      </c>
      <c r="CZ45" s="28">
        <f t="shared" si="93"/>
        <v>2.0833333333333333E-3</v>
      </c>
      <c r="DA45" s="28">
        <f t="shared" si="93"/>
        <v>2.0833333333333333E-3</v>
      </c>
      <c r="DB45" s="28">
        <f t="shared" si="93"/>
        <v>2.0833333333333333E-3</v>
      </c>
      <c r="DC45" s="28">
        <f t="shared" si="93"/>
        <v>2.0833333333333333E-3</v>
      </c>
      <c r="DD45" s="28">
        <f t="shared" si="93"/>
        <v>2.0833333333333333E-3</v>
      </c>
      <c r="DE45" s="28">
        <f t="shared" si="93"/>
        <v>2.0833333333333333E-3</v>
      </c>
      <c r="DF45" s="28">
        <f t="shared" si="93"/>
        <v>2.0833333333333333E-3</v>
      </c>
      <c r="DG45" s="28">
        <f t="shared" si="93"/>
        <v>2.0833333333333333E-3</v>
      </c>
      <c r="DH45" s="66">
        <f t="shared" si="93"/>
        <v>2.0833333333333333E-3</v>
      </c>
      <c r="DI45" s="28">
        <f t="shared" si="93"/>
        <v>2.0833333333333333E-3</v>
      </c>
      <c r="DJ45" s="28">
        <f t="shared" si="93"/>
        <v>2.0833333333333333E-3</v>
      </c>
      <c r="DK45" s="28">
        <f t="shared" si="93"/>
        <v>2.0833333333333333E-3</v>
      </c>
      <c r="DL45" s="28">
        <f t="shared" si="93"/>
        <v>2.0833333333333333E-3</v>
      </c>
      <c r="DM45" s="28">
        <f t="shared" si="93"/>
        <v>2.0833333333333333E-3</v>
      </c>
      <c r="DN45" s="28">
        <f t="shared" si="93"/>
        <v>2.0833333333333333E-3</v>
      </c>
      <c r="DO45" s="28">
        <f t="shared" si="93"/>
        <v>2.0833333333333333E-3</v>
      </c>
      <c r="DP45" s="28">
        <f t="shared" si="93"/>
        <v>2.0833333333333333E-3</v>
      </c>
      <c r="DQ45" s="28">
        <f t="shared" si="93"/>
        <v>2.0833333333333333E-3</v>
      </c>
      <c r="DR45" s="28">
        <f t="shared" si="93"/>
        <v>2.0833333333333333E-3</v>
      </c>
      <c r="DS45" s="28">
        <f t="shared" si="93"/>
        <v>2.0833333333333333E-3</v>
      </c>
      <c r="DT45" s="123">
        <f t="shared" si="93"/>
        <v>2.0833333333333333E-3</v>
      </c>
      <c r="DU45" s="128">
        <f t="shared" si="93"/>
        <v>2.0833333333333333E-3</v>
      </c>
      <c r="DV45" s="123">
        <f t="shared" si="93"/>
        <v>2.0833333333333333E-3</v>
      </c>
      <c r="DW45" s="123">
        <f t="shared" si="93"/>
        <v>2.0833333333333333E-3</v>
      </c>
      <c r="DX45" s="123">
        <f t="shared" si="93"/>
        <v>2.0833333333333333E-3</v>
      </c>
      <c r="DY45" s="123">
        <f t="shared" si="93"/>
        <v>2.0833333333333333E-3</v>
      </c>
      <c r="DZ45" s="123">
        <f t="shared" si="93"/>
        <v>2.0833333333333333E-3</v>
      </c>
      <c r="EA45" s="123">
        <f t="shared" si="93"/>
        <v>2.0833333333333333E-3</v>
      </c>
      <c r="EB45" s="123">
        <f t="shared" si="93"/>
        <v>2.0833333333333333E-3</v>
      </c>
      <c r="EC45" s="123">
        <f t="shared" si="93"/>
        <v>2.0833333333333333E-3</v>
      </c>
      <c r="ED45" s="123">
        <f t="shared" si="93"/>
        <v>2.0833333333333333E-3</v>
      </c>
      <c r="EE45" s="123">
        <f t="shared" si="93"/>
        <v>2.0833333333333333E-3</v>
      </c>
      <c r="EF45" s="66">
        <f t="shared" si="93"/>
        <v>2.0833333333333333E-3</v>
      </c>
    </row>
    <row r="46" spans="2:136" x14ac:dyDescent="0.55000000000000004">
      <c r="D46" s="56"/>
      <c r="P46" s="56"/>
      <c r="AB46" s="56"/>
      <c r="AN46" s="56"/>
      <c r="AZ46" s="56"/>
      <c r="BL46" s="56"/>
      <c r="BX46" s="56"/>
      <c r="CJ46" s="56"/>
      <c r="CV46" s="56"/>
      <c r="DH46" s="56"/>
      <c r="DT46" s="36"/>
      <c r="DU46" s="9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56"/>
    </row>
    <row r="47" spans="2:136" ht="14.7" thickBot="1" x14ac:dyDescent="0.6">
      <c r="B47" s="31" t="s">
        <v>33</v>
      </c>
      <c r="C47" s="32"/>
      <c r="D47" s="65">
        <f>D42+D44</f>
        <v>701698.95833333337</v>
      </c>
      <c r="E47" s="33">
        <f t="shared" ref="E47" si="94">E42+E44</f>
        <v>703611.81951264222</v>
      </c>
      <c r="F47" s="33">
        <f t="shared" ref="F47:BQ47" si="95">F42+F44</f>
        <v>705529.77390021982</v>
      </c>
      <c r="G47" s="33">
        <f t="shared" si="95"/>
        <v>707452.8348311364</v>
      </c>
      <c r="H47" s="33">
        <f t="shared" si="95"/>
        <v>709381.01567494508</v>
      </c>
      <c r="I47" s="33">
        <f t="shared" si="95"/>
        <v>711314.32983576925</v>
      </c>
      <c r="J47" s="33">
        <f t="shared" si="95"/>
        <v>713252.7907523911</v>
      </c>
      <c r="K47" s="33">
        <f t="shared" si="95"/>
        <v>715196.41189834196</v>
      </c>
      <c r="L47" s="33">
        <f t="shared" si="95"/>
        <v>717145.20678198966</v>
      </c>
      <c r="M47" s="33">
        <f t="shared" si="95"/>
        <v>719099.18894662731</v>
      </c>
      <c r="N47" s="33">
        <f t="shared" si="95"/>
        <v>721058.37197056541</v>
      </c>
      <c r="O47" s="33">
        <f t="shared" si="95"/>
        <v>723022.76946721831</v>
      </c>
      <c r="P47" s="65">
        <f t="shared" si="95"/>
        <v>724992.39508519648</v>
      </c>
      <c r="Q47" s="33">
        <f t="shared" si="95"/>
        <v>726967.26250839583</v>
      </c>
      <c r="R47" s="33">
        <f t="shared" si="95"/>
        <v>728947.38545608753</v>
      </c>
      <c r="S47" s="33">
        <f t="shared" si="95"/>
        <v>730932.77768300939</v>
      </c>
      <c r="T47" s="33">
        <f t="shared" si="95"/>
        <v>732923.4529794564</v>
      </c>
      <c r="U47" s="33">
        <f t="shared" si="95"/>
        <v>734919.42517137213</v>
      </c>
      <c r="V47" s="33">
        <f t="shared" si="95"/>
        <v>736920.70812043932</v>
      </c>
      <c r="W47" s="33">
        <f t="shared" si="95"/>
        <v>738927.31572417216</v>
      </c>
      <c r="X47" s="33">
        <f t="shared" si="95"/>
        <v>740939.26191600726</v>
      </c>
      <c r="Y47" s="33">
        <f t="shared" si="95"/>
        <v>742956.56066539651</v>
      </c>
      <c r="Z47" s="33">
        <f t="shared" si="95"/>
        <v>744979.22597789834</v>
      </c>
      <c r="AA47" s="33">
        <f t="shared" si="95"/>
        <v>747007.27189527149</v>
      </c>
      <c r="AB47" s="65">
        <f t="shared" si="95"/>
        <v>749040.71249556623</v>
      </c>
      <c r="AC47" s="33">
        <f t="shared" si="95"/>
        <v>751079.56189321808</v>
      </c>
      <c r="AD47" s="33">
        <f t="shared" si="95"/>
        <v>753123.8342391412</v>
      </c>
      <c r="AE47" s="33">
        <f t="shared" si="95"/>
        <v>755173.5437208215</v>
      </c>
      <c r="AF47" s="33">
        <f t="shared" si="95"/>
        <v>757228.70456240943</v>
      </c>
      <c r="AG47" s="33">
        <f t="shared" si="95"/>
        <v>759289.33102481591</v>
      </c>
      <c r="AH47" s="33">
        <f t="shared" si="95"/>
        <v>761355.43740580382</v>
      </c>
      <c r="AI47" s="33">
        <f t="shared" si="95"/>
        <v>763427.03804008546</v>
      </c>
      <c r="AJ47" s="33">
        <f t="shared" si="95"/>
        <v>765504.14729941369</v>
      </c>
      <c r="AK47" s="33">
        <f t="shared" si="95"/>
        <v>767586.77959267958</v>
      </c>
      <c r="AL47" s="33">
        <f t="shared" si="95"/>
        <v>769674.94936600653</v>
      </c>
      <c r="AM47" s="33">
        <f t="shared" si="95"/>
        <v>771768.67110284499</v>
      </c>
      <c r="AN47" s="65">
        <f t="shared" si="95"/>
        <v>773867.95932406804</v>
      </c>
      <c r="AO47" s="33">
        <f t="shared" si="95"/>
        <v>775972.82858806849</v>
      </c>
      <c r="AP47" s="33">
        <f t="shared" si="95"/>
        <v>778083.29349085432</v>
      </c>
      <c r="AQ47" s="33">
        <f t="shared" si="95"/>
        <v>780199.36866614386</v>
      </c>
      <c r="AR47" s="33">
        <f t="shared" si="95"/>
        <v>782321.06878546358</v>
      </c>
      <c r="AS47" s="33">
        <f t="shared" si="95"/>
        <v>784448.4085582454</v>
      </c>
      <c r="AT47" s="33">
        <f t="shared" si="95"/>
        <v>786581.40273192094</v>
      </c>
      <c r="AU47" s="33">
        <f t="shared" si="95"/>
        <v>788720.06609202258</v>
      </c>
      <c r="AV47" s="33">
        <f t="shared" si="95"/>
        <v>790864.41346227808</v>
      </c>
      <c r="AW47" s="33">
        <f t="shared" si="95"/>
        <v>793014.45970470924</v>
      </c>
      <c r="AX47" s="33">
        <f t="shared" si="95"/>
        <v>795170.21971973102</v>
      </c>
      <c r="AY47" s="33">
        <f t="shared" si="95"/>
        <v>797331.70844624704</v>
      </c>
      <c r="AZ47" s="65">
        <f t="shared" si="95"/>
        <v>799498.94086175226</v>
      </c>
      <c r="BA47" s="33">
        <f t="shared" si="95"/>
        <v>801671.9319824276</v>
      </c>
      <c r="BB47" s="33">
        <f t="shared" si="95"/>
        <v>803850.69686324126</v>
      </c>
      <c r="BC47" s="33">
        <f t="shared" si="95"/>
        <v>806035.25059804739</v>
      </c>
      <c r="BD47" s="33">
        <f t="shared" si="95"/>
        <v>808225.60831968591</v>
      </c>
      <c r="BE47" s="33">
        <f t="shared" si="95"/>
        <v>810421.78520008153</v>
      </c>
      <c r="BF47" s="33">
        <f t="shared" si="95"/>
        <v>812623.79645034496</v>
      </c>
      <c r="BG47" s="33">
        <f t="shared" si="95"/>
        <v>814831.65732087218</v>
      </c>
      <c r="BH47" s="33">
        <f t="shared" si="95"/>
        <v>817045.38310144562</v>
      </c>
      <c r="BI47" s="33">
        <f t="shared" si="95"/>
        <v>819264.98912133405</v>
      </c>
      <c r="BJ47" s="33">
        <f t="shared" si="95"/>
        <v>821490.49074939475</v>
      </c>
      <c r="BK47" s="33">
        <f t="shared" si="95"/>
        <v>823721.90339417465</v>
      </c>
      <c r="BL47" s="65">
        <f t="shared" si="95"/>
        <v>825959.24250401044</v>
      </c>
      <c r="BM47" s="33">
        <f t="shared" si="95"/>
        <v>828202.52356713254</v>
      </c>
      <c r="BN47" s="33">
        <f t="shared" si="95"/>
        <v>830451.76211176591</v>
      </c>
      <c r="BO47" s="33">
        <f t="shared" si="95"/>
        <v>832706.97370623203</v>
      </c>
      <c r="BP47" s="33">
        <f t="shared" si="95"/>
        <v>834968.17395905289</v>
      </c>
      <c r="BQ47" s="33">
        <f t="shared" si="95"/>
        <v>837235.37851905287</v>
      </c>
      <c r="BR47" s="33">
        <f t="shared" ref="BR47:DU47" si="96">BR42+BR44</f>
        <v>839508.60307546158</v>
      </c>
      <c r="BS47" s="33">
        <f t="shared" si="96"/>
        <v>841787.86335801845</v>
      </c>
      <c r="BT47" s="33">
        <f t="shared" si="96"/>
        <v>844073.17513707548</v>
      </c>
      <c r="BU47" s="33">
        <f t="shared" si="96"/>
        <v>846364.55422370031</v>
      </c>
      <c r="BV47" s="33">
        <f t="shared" si="96"/>
        <v>848662.0164697828</v>
      </c>
      <c r="BW47" s="33">
        <f t="shared" si="96"/>
        <v>850965.57776813698</v>
      </c>
      <c r="BX47" s="65">
        <f t="shared" si="96"/>
        <v>853275.25405260769</v>
      </c>
      <c r="BY47" s="33">
        <f t="shared" si="96"/>
        <v>855591.06129817409</v>
      </c>
      <c r="BZ47" s="33">
        <f t="shared" si="96"/>
        <v>857913.01552105579</v>
      </c>
      <c r="CA47" s="33">
        <f t="shared" si="96"/>
        <v>860241.13277881814</v>
      </c>
      <c r="CB47" s="33">
        <f t="shared" si="96"/>
        <v>862575.42917047767</v>
      </c>
      <c r="CC47" s="33">
        <f t="shared" si="96"/>
        <v>864915.92083660804</v>
      </c>
      <c r="CD47" s="33">
        <f t="shared" si="96"/>
        <v>867262.62395944796</v>
      </c>
      <c r="CE47" s="33">
        <f t="shared" si="96"/>
        <v>869615.55476300535</v>
      </c>
      <c r="CF47" s="33">
        <f t="shared" si="96"/>
        <v>871974.72951316577</v>
      </c>
      <c r="CG47" s="33">
        <f t="shared" si="96"/>
        <v>874340.16451779904</v>
      </c>
      <c r="CH47" s="33">
        <f t="shared" si="96"/>
        <v>876711.87612686655</v>
      </c>
      <c r="CI47" s="33">
        <f t="shared" si="96"/>
        <v>879089.8807325298</v>
      </c>
      <c r="CJ47" s="65">
        <f t="shared" si="96"/>
        <v>881474.19476925675</v>
      </c>
      <c r="CK47" s="33">
        <f t="shared" si="96"/>
        <v>883864.8347139312</v>
      </c>
      <c r="CL47" s="33">
        <f t="shared" si="96"/>
        <v>886261.81708596111</v>
      </c>
      <c r="CM47" s="33">
        <f t="shared" si="96"/>
        <v>888665.15844738763</v>
      </c>
      <c r="CN47" s="33">
        <f t="shared" si="96"/>
        <v>891074.87540299306</v>
      </c>
      <c r="CO47" s="33">
        <f t="shared" si="96"/>
        <v>893490.98460041115</v>
      </c>
      <c r="CP47" s="33">
        <f t="shared" si="96"/>
        <v>895913.50273023662</v>
      </c>
      <c r="CQ47" s="33">
        <f t="shared" si="96"/>
        <v>898342.4465261345</v>
      </c>
      <c r="CR47" s="33">
        <f t="shared" si="96"/>
        <v>900777.83276495058</v>
      </c>
      <c r="CS47" s="33">
        <f t="shared" si="96"/>
        <v>903219.67826682248</v>
      </c>
      <c r="CT47" s="33">
        <f t="shared" si="96"/>
        <v>905667.99989528931</v>
      </c>
      <c r="CU47" s="33">
        <f t="shared" si="96"/>
        <v>908122.81455740286</v>
      </c>
      <c r="CV47" s="65">
        <f t="shared" si="96"/>
        <v>910584.13920384005</v>
      </c>
      <c r="CW47" s="33">
        <f t="shared" si="96"/>
        <v>913051.99082901247</v>
      </c>
      <c r="CX47" s="33">
        <f t="shared" si="96"/>
        <v>915526.38647117955</v>
      </c>
      <c r="CY47" s="33">
        <f t="shared" si="96"/>
        <v>918007.34321256122</v>
      </c>
      <c r="CZ47" s="33">
        <f t="shared" si="96"/>
        <v>920494.87817944924</v>
      </c>
      <c r="DA47" s="33">
        <f t="shared" si="96"/>
        <v>922989.00854232011</v>
      </c>
      <c r="DB47" s="33">
        <f t="shared" si="96"/>
        <v>925489.7515159474</v>
      </c>
      <c r="DC47" s="33">
        <f t="shared" si="96"/>
        <v>927997.12435951689</v>
      </c>
      <c r="DD47" s="33">
        <f t="shared" si="96"/>
        <v>930511.1443767387</v>
      </c>
      <c r="DE47" s="33">
        <f t="shared" si="96"/>
        <v>933031.82891596109</v>
      </c>
      <c r="DF47" s="33">
        <f t="shared" si="96"/>
        <v>935559.19537028566</v>
      </c>
      <c r="DG47" s="33">
        <f t="shared" si="96"/>
        <v>938093.26117768057</v>
      </c>
      <c r="DH47" s="65">
        <f t="shared" si="96"/>
        <v>940634.04382109584</v>
      </c>
      <c r="DI47" s="33">
        <f t="shared" si="96"/>
        <v>943181.56082857843</v>
      </c>
      <c r="DJ47" s="33">
        <f t="shared" si="96"/>
        <v>945735.82977338694</v>
      </c>
      <c r="DK47" s="33">
        <f t="shared" si="96"/>
        <v>948296.86827410839</v>
      </c>
      <c r="DL47" s="33">
        <f t="shared" si="96"/>
        <v>950864.69399477262</v>
      </c>
      <c r="DM47" s="33">
        <f t="shared" si="96"/>
        <v>953439.32464496954</v>
      </c>
      <c r="DN47" s="33">
        <f t="shared" si="96"/>
        <v>956020.77797996555</v>
      </c>
      <c r="DO47" s="33">
        <f t="shared" si="96"/>
        <v>958609.07180081983</v>
      </c>
      <c r="DP47" s="33">
        <f t="shared" si="96"/>
        <v>961204.22395450098</v>
      </c>
      <c r="DQ47" s="33">
        <f t="shared" si="96"/>
        <v>963806.2523340059</v>
      </c>
      <c r="DR47" s="33">
        <f t="shared" si="96"/>
        <v>966415.17487847665</v>
      </c>
      <c r="DS47" s="33">
        <f t="shared" si="96"/>
        <v>969031.00957331771</v>
      </c>
      <c r="DT47" s="33">
        <f t="shared" si="96"/>
        <v>971653.77445031458</v>
      </c>
      <c r="DU47" s="137">
        <f t="shared" si="96"/>
        <v>974283.48758775415</v>
      </c>
      <c r="DV47" s="33">
        <f t="shared" ref="DV47:EF47" si="97">DV42+DV44</f>
        <v>976920.16711053986</v>
      </c>
      <c r="DW47" s="33">
        <f t="shared" si="97"/>
        <v>979563.83119031473</v>
      </c>
      <c r="DX47" s="33">
        <f t="shared" si="97"/>
        <v>982214.49804557872</v>
      </c>
      <c r="DY47" s="33">
        <f t="shared" si="97"/>
        <v>984872.18594180862</v>
      </c>
      <c r="DZ47" s="33">
        <f t="shared" si="97"/>
        <v>987536.91319157882</v>
      </c>
      <c r="EA47" s="33">
        <f t="shared" si="97"/>
        <v>990208.6981546809</v>
      </c>
      <c r="EB47" s="33">
        <f t="shared" si="97"/>
        <v>992887.55923824431</v>
      </c>
      <c r="EC47" s="33">
        <f t="shared" si="97"/>
        <v>995573.51489685848</v>
      </c>
      <c r="ED47" s="33">
        <f t="shared" si="97"/>
        <v>998266.58363269351</v>
      </c>
      <c r="EE47" s="33">
        <f t="shared" si="97"/>
        <v>1000966.7839956207</v>
      </c>
      <c r="EF47" s="65">
        <f t="shared" si="97"/>
        <v>1003674.1345833364</v>
      </c>
    </row>
    <row r="48" spans="2:136" ht="14.7" thickBot="1" x14ac:dyDescent="0.6">
      <c r="D48" s="67"/>
      <c r="P48" s="67"/>
      <c r="AB48" s="67"/>
      <c r="AN48" s="67"/>
      <c r="AZ48" s="68"/>
      <c r="BL48" s="68"/>
      <c r="BX48" s="67"/>
      <c r="CJ48" s="67"/>
      <c r="CV48" s="67"/>
      <c r="DH48" s="68"/>
      <c r="DT48" s="126"/>
      <c r="DU48" s="99"/>
      <c r="DV48" s="52"/>
      <c r="DW48" s="52"/>
      <c r="DX48" s="52"/>
      <c r="DY48" s="52"/>
      <c r="DZ48" s="52"/>
      <c r="EA48" s="52"/>
      <c r="EB48" s="52"/>
      <c r="EC48" s="52"/>
      <c r="ED48" s="52"/>
      <c r="EE48" s="52"/>
      <c r="EF48" s="85"/>
    </row>
    <row r="49" spans="1:125" x14ac:dyDescent="0.55000000000000004">
      <c r="B49" s="8" t="s">
        <v>39</v>
      </c>
      <c r="C49" s="8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23"/>
      <c r="DT49" s="10"/>
      <c r="DU49" s="40"/>
    </row>
    <row r="50" spans="1:125" x14ac:dyDescent="0.55000000000000004">
      <c r="B50" s="11"/>
      <c r="C50" s="7" t="s">
        <v>20</v>
      </c>
      <c r="D50" s="54">
        <v>0</v>
      </c>
      <c r="E50" s="14">
        <v>1</v>
      </c>
      <c r="F50" s="15">
        <f>E50+1</f>
        <v>2</v>
      </c>
      <c r="G50" s="15">
        <f t="shared" ref="G50" si="98">F50+1</f>
        <v>3</v>
      </c>
      <c r="H50" s="15">
        <f t="shared" ref="H50" si="99">G50+1</f>
        <v>4</v>
      </c>
      <c r="I50" s="15">
        <f t="shared" ref="I50" si="100">H50+1</f>
        <v>5</v>
      </c>
      <c r="J50" s="15">
        <f t="shared" ref="J50" si="101">I50+1</f>
        <v>6</v>
      </c>
      <c r="K50" s="15">
        <f t="shared" ref="K50" si="102">J50+1</f>
        <v>7</v>
      </c>
      <c r="L50" s="15">
        <f t="shared" ref="L50" si="103">K50+1</f>
        <v>8</v>
      </c>
      <c r="M50" s="15">
        <f t="shared" ref="M50" si="104">L50+1</f>
        <v>9</v>
      </c>
      <c r="N50" s="15">
        <f t="shared" ref="N50" si="105">M50+1</f>
        <v>10</v>
      </c>
      <c r="O50" s="15">
        <f t="shared" ref="O50" si="106">N50+1</f>
        <v>11</v>
      </c>
      <c r="P50" s="16">
        <f t="shared" ref="P50" si="107">O50+1</f>
        <v>12</v>
      </c>
      <c r="Q50" s="14">
        <f t="shared" ref="Q50" si="108">P50+1</f>
        <v>13</v>
      </c>
      <c r="R50" s="15">
        <f t="shared" ref="R50" si="109">Q50+1</f>
        <v>14</v>
      </c>
      <c r="S50" s="15">
        <f t="shared" ref="S50" si="110">R50+1</f>
        <v>15</v>
      </c>
      <c r="T50" s="15">
        <f t="shared" ref="T50" si="111">S50+1</f>
        <v>16</v>
      </c>
      <c r="U50" s="15">
        <f t="shared" ref="U50" si="112">T50+1</f>
        <v>17</v>
      </c>
      <c r="V50" s="15">
        <f t="shared" ref="V50" si="113">U50+1</f>
        <v>18</v>
      </c>
      <c r="W50" s="15">
        <f t="shared" ref="W50" si="114">V50+1</f>
        <v>19</v>
      </c>
      <c r="X50" s="15">
        <f t="shared" ref="X50" si="115">W50+1</f>
        <v>20</v>
      </c>
      <c r="Y50" s="15">
        <f t="shared" ref="Y50" si="116">X50+1</f>
        <v>21</v>
      </c>
      <c r="Z50" s="15">
        <f t="shared" ref="Z50" si="117">Y50+1</f>
        <v>22</v>
      </c>
      <c r="AA50" s="15">
        <f t="shared" ref="AA50" si="118">Z50+1</f>
        <v>23</v>
      </c>
      <c r="AB50" s="16">
        <f t="shared" ref="AB50" si="119">AA50+1</f>
        <v>24</v>
      </c>
      <c r="AC50" s="14">
        <f t="shared" ref="AC50" si="120">AB50+1</f>
        <v>25</v>
      </c>
      <c r="AD50" s="15">
        <f t="shared" ref="AD50" si="121">AC50+1</f>
        <v>26</v>
      </c>
      <c r="AE50" s="15">
        <f t="shared" ref="AE50" si="122">AD50+1</f>
        <v>27</v>
      </c>
      <c r="AF50" s="15">
        <f t="shared" ref="AF50" si="123">AE50+1</f>
        <v>28</v>
      </c>
      <c r="AG50" s="15">
        <f t="shared" ref="AG50" si="124">AF50+1</f>
        <v>29</v>
      </c>
      <c r="AH50" s="15">
        <f t="shared" ref="AH50" si="125">AG50+1</f>
        <v>30</v>
      </c>
      <c r="AI50" s="15">
        <f t="shared" ref="AI50" si="126">AH50+1</f>
        <v>31</v>
      </c>
      <c r="AJ50" s="15">
        <f t="shared" ref="AJ50" si="127">AI50+1</f>
        <v>32</v>
      </c>
      <c r="AK50" s="15">
        <f t="shared" ref="AK50" si="128">AJ50+1</f>
        <v>33</v>
      </c>
      <c r="AL50" s="15">
        <f t="shared" ref="AL50" si="129">AK50+1</f>
        <v>34</v>
      </c>
      <c r="AM50" s="15">
        <f t="shared" ref="AM50" si="130">AL50+1</f>
        <v>35</v>
      </c>
      <c r="AN50" s="16">
        <f t="shared" ref="AN50" si="131">AM50+1</f>
        <v>36</v>
      </c>
      <c r="AO50" s="14">
        <f t="shared" ref="AO50" si="132">AN50+1</f>
        <v>37</v>
      </c>
      <c r="AP50" s="15">
        <f t="shared" ref="AP50" si="133">AO50+1</f>
        <v>38</v>
      </c>
      <c r="AQ50" s="15">
        <f t="shared" ref="AQ50" si="134">AP50+1</f>
        <v>39</v>
      </c>
      <c r="AR50" s="15">
        <f t="shared" ref="AR50" si="135">AQ50+1</f>
        <v>40</v>
      </c>
      <c r="AS50" s="15">
        <f t="shared" ref="AS50" si="136">AR50+1</f>
        <v>41</v>
      </c>
      <c r="AT50" s="15">
        <f t="shared" ref="AT50" si="137">AS50+1</f>
        <v>42</v>
      </c>
      <c r="AU50" s="15">
        <f t="shared" ref="AU50" si="138">AT50+1</f>
        <v>43</v>
      </c>
      <c r="AV50" s="15">
        <f t="shared" ref="AV50" si="139">AU50+1</f>
        <v>44</v>
      </c>
      <c r="AW50" s="15">
        <f t="shared" ref="AW50" si="140">AV50+1</f>
        <v>45</v>
      </c>
      <c r="AX50" s="15">
        <f t="shared" ref="AX50" si="141">AW50+1</f>
        <v>46</v>
      </c>
      <c r="AY50" s="15">
        <f t="shared" ref="AY50" si="142">AX50+1</f>
        <v>47</v>
      </c>
      <c r="AZ50" s="16">
        <f t="shared" ref="AZ50" si="143">AY50+1</f>
        <v>48</v>
      </c>
      <c r="BA50" s="14">
        <f t="shared" ref="BA50" si="144">AZ50+1</f>
        <v>49</v>
      </c>
      <c r="BB50" s="15">
        <f t="shared" ref="BB50" si="145">BA50+1</f>
        <v>50</v>
      </c>
      <c r="BC50" s="15">
        <f t="shared" ref="BC50" si="146">BB50+1</f>
        <v>51</v>
      </c>
      <c r="BD50" s="15">
        <f t="shared" ref="BD50" si="147">BC50+1</f>
        <v>52</v>
      </c>
      <c r="BE50" s="15">
        <f t="shared" ref="BE50" si="148">BD50+1</f>
        <v>53</v>
      </c>
      <c r="BF50" s="15">
        <f t="shared" ref="BF50" si="149">BE50+1</f>
        <v>54</v>
      </c>
      <c r="BG50" s="15">
        <f t="shared" ref="BG50" si="150">BF50+1</f>
        <v>55</v>
      </c>
      <c r="BH50" s="15">
        <f t="shared" ref="BH50" si="151">BG50+1</f>
        <v>56</v>
      </c>
      <c r="BI50" s="15">
        <f t="shared" ref="BI50" si="152">BH50+1</f>
        <v>57</v>
      </c>
      <c r="BJ50" s="15">
        <f t="shared" ref="BJ50" si="153">BI50+1</f>
        <v>58</v>
      </c>
      <c r="BK50" s="15">
        <f t="shared" ref="BK50" si="154">BJ50+1</f>
        <v>59</v>
      </c>
      <c r="BL50" s="16">
        <f t="shared" ref="BL50" si="155">BK50+1</f>
        <v>60</v>
      </c>
      <c r="BM50" s="14">
        <f t="shared" ref="BM50" si="156">BL50+1</f>
        <v>61</v>
      </c>
      <c r="BN50" s="15">
        <f t="shared" ref="BN50" si="157">BM50+1</f>
        <v>62</v>
      </c>
      <c r="BO50" s="15">
        <f t="shared" ref="BO50" si="158">BN50+1</f>
        <v>63</v>
      </c>
      <c r="BP50" s="15">
        <f t="shared" ref="BP50" si="159">BO50+1</f>
        <v>64</v>
      </c>
      <c r="BQ50" s="15">
        <f t="shared" ref="BQ50" si="160">BP50+1</f>
        <v>65</v>
      </c>
      <c r="BR50" s="15">
        <f t="shared" ref="BR50" si="161">BQ50+1</f>
        <v>66</v>
      </c>
      <c r="BS50" s="15">
        <f t="shared" ref="BS50" si="162">BR50+1</f>
        <v>67</v>
      </c>
      <c r="BT50" s="15">
        <f t="shared" ref="BT50" si="163">BS50+1</f>
        <v>68</v>
      </c>
      <c r="BU50" s="15">
        <f t="shared" ref="BU50" si="164">BT50+1</f>
        <v>69</v>
      </c>
      <c r="BV50" s="15">
        <f t="shared" ref="BV50" si="165">BU50+1</f>
        <v>70</v>
      </c>
      <c r="BW50" s="15">
        <f t="shared" ref="BW50" si="166">BV50+1</f>
        <v>71</v>
      </c>
      <c r="BX50" s="16">
        <f t="shared" ref="BX50" si="167">BW50+1</f>
        <v>72</v>
      </c>
      <c r="BY50" s="14">
        <f t="shared" ref="BY50" si="168">BX50+1</f>
        <v>73</v>
      </c>
      <c r="BZ50" s="15">
        <f t="shared" ref="BZ50" si="169">BY50+1</f>
        <v>74</v>
      </c>
      <c r="CA50" s="15">
        <f t="shared" ref="CA50" si="170">BZ50+1</f>
        <v>75</v>
      </c>
      <c r="CB50" s="15">
        <f t="shared" ref="CB50" si="171">CA50+1</f>
        <v>76</v>
      </c>
      <c r="CC50" s="15">
        <f t="shared" ref="CC50" si="172">CB50+1</f>
        <v>77</v>
      </c>
      <c r="CD50" s="15">
        <f t="shared" ref="CD50" si="173">CC50+1</f>
        <v>78</v>
      </c>
      <c r="CE50" s="15">
        <f t="shared" ref="CE50" si="174">CD50+1</f>
        <v>79</v>
      </c>
      <c r="CF50" s="15">
        <f t="shared" ref="CF50" si="175">CE50+1</f>
        <v>80</v>
      </c>
      <c r="CG50" s="15">
        <f t="shared" ref="CG50" si="176">CF50+1</f>
        <v>81</v>
      </c>
      <c r="CH50" s="15">
        <f t="shared" ref="CH50" si="177">CG50+1</f>
        <v>82</v>
      </c>
      <c r="CI50" s="15">
        <f t="shared" ref="CI50" si="178">CH50+1</f>
        <v>83</v>
      </c>
      <c r="CJ50" s="16">
        <f t="shared" ref="CJ50" si="179">CI50+1</f>
        <v>84</v>
      </c>
      <c r="CK50" s="14">
        <f t="shared" ref="CK50" si="180">CJ50+1</f>
        <v>85</v>
      </c>
      <c r="CL50" s="15">
        <f t="shared" ref="CL50" si="181">CK50+1</f>
        <v>86</v>
      </c>
      <c r="CM50" s="15">
        <f t="shared" ref="CM50" si="182">CL50+1</f>
        <v>87</v>
      </c>
      <c r="CN50" s="15">
        <f t="shared" ref="CN50" si="183">CM50+1</f>
        <v>88</v>
      </c>
      <c r="CO50" s="15">
        <f t="shared" ref="CO50" si="184">CN50+1</f>
        <v>89</v>
      </c>
      <c r="CP50" s="15">
        <f t="shared" ref="CP50" si="185">CO50+1</f>
        <v>90</v>
      </c>
      <c r="CQ50" s="15">
        <f t="shared" ref="CQ50" si="186">CP50+1</f>
        <v>91</v>
      </c>
      <c r="CR50" s="15">
        <f t="shared" ref="CR50" si="187">CQ50+1</f>
        <v>92</v>
      </c>
      <c r="CS50" s="15">
        <f t="shared" ref="CS50" si="188">CR50+1</f>
        <v>93</v>
      </c>
      <c r="CT50" s="15">
        <f t="shared" ref="CT50" si="189">CS50+1</f>
        <v>94</v>
      </c>
      <c r="CU50" s="15">
        <f t="shared" ref="CU50" si="190">CT50+1</f>
        <v>95</v>
      </c>
      <c r="CV50" s="16">
        <f t="shared" ref="CV50" si="191">CU50+1</f>
        <v>96</v>
      </c>
      <c r="CW50" s="14">
        <f t="shared" ref="CW50" si="192">CV50+1</f>
        <v>97</v>
      </c>
      <c r="CX50" s="15">
        <f t="shared" ref="CX50" si="193">CW50+1</f>
        <v>98</v>
      </c>
      <c r="CY50" s="15">
        <f t="shared" ref="CY50" si="194">CX50+1</f>
        <v>99</v>
      </c>
      <c r="CZ50" s="15">
        <f t="shared" ref="CZ50" si="195">CY50+1</f>
        <v>100</v>
      </c>
      <c r="DA50" s="15">
        <f t="shared" ref="DA50" si="196">CZ50+1</f>
        <v>101</v>
      </c>
      <c r="DB50" s="15">
        <f t="shared" ref="DB50" si="197">DA50+1</f>
        <v>102</v>
      </c>
      <c r="DC50" s="15">
        <f t="shared" ref="DC50" si="198">DB50+1</f>
        <v>103</v>
      </c>
      <c r="DD50" s="15">
        <f t="shared" ref="DD50" si="199">DC50+1</f>
        <v>104</v>
      </c>
      <c r="DE50" s="15">
        <f t="shared" ref="DE50" si="200">DD50+1</f>
        <v>105</v>
      </c>
      <c r="DF50" s="15">
        <f t="shared" ref="DF50" si="201">DE50+1</f>
        <v>106</v>
      </c>
      <c r="DG50" s="15">
        <f t="shared" ref="DG50" si="202">DF50+1</f>
        <v>107</v>
      </c>
      <c r="DH50" s="16">
        <f t="shared" ref="DH50" si="203">DG50+1</f>
        <v>108</v>
      </c>
      <c r="DI50" s="14">
        <f t="shared" ref="DI50" si="204">DH50+1</f>
        <v>109</v>
      </c>
      <c r="DJ50" s="15">
        <f t="shared" ref="DJ50" si="205">DI50+1</f>
        <v>110</v>
      </c>
      <c r="DK50" s="15">
        <f t="shared" ref="DK50" si="206">DJ50+1</f>
        <v>111</v>
      </c>
      <c r="DL50" s="15">
        <f t="shared" ref="DL50" si="207">DK50+1</f>
        <v>112</v>
      </c>
      <c r="DM50" s="15">
        <f t="shared" ref="DM50" si="208">DL50+1</f>
        <v>113</v>
      </c>
      <c r="DN50" s="15">
        <f t="shared" ref="DN50" si="209">DM50+1</f>
        <v>114</v>
      </c>
      <c r="DO50" s="15">
        <f t="shared" ref="DO50" si="210">DN50+1</f>
        <v>115</v>
      </c>
      <c r="DP50" s="15">
        <f t="shared" ref="DP50" si="211">DO50+1</f>
        <v>116</v>
      </c>
      <c r="DQ50" s="15">
        <f t="shared" ref="DQ50" si="212">DP50+1</f>
        <v>117</v>
      </c>
      <c r="DR50" s="15">
        <f t="shared" ref="DR50" si="213">DQ50+1</f>
        <v>118</v>
      </c>
      <c r="DS50" s="15">
        <f t="shared" ref="DS50" si="214">DR50+1</f>
        <v>119</v>
      </c>
      <c r="DT50" s="19">
        <f t="shared" ref="DT50" si="215">DS50+1</f>
        <v>120</v>
      </c>
      <c r="DU50" s="40"/>
    </row>
    <row r="51" spans="1:125" ht="14.7" thickBot="1" x14ac:dyDescent="0.6">
      <c r="B51" s="12"/>
      <c r="C51" s="13" t="s">
        <v>21</v>
      </c>
      <c r="D51" s="17">
        <v>0</v>
      </c>
      <c r="E51" s="20">
        <v>1</v>
      </c>
      <c r="F51" s="17">
        <v>1</v>
      </c>
      <c r="G51" s="17">
        <v>1</v>
      </c>
      <c r="H51" s="17">
        <v>1</v>
      </c>
      <c r="I51" s="17">
        <v>1</v>
      </c>
      <c r="J51" s="17">
        <v>1</v>
      </c>
      <c r="K51" s="17">
        <v>1</v>
      </c>
      <c r="L51" s="17">
        <v>1</v>
      </c>
      <c r="M51" s="17">
        <v>1</v>
      </c>
      <c r="N51" s="17">
        <v>1</v>
      </c>
      <c r="O51" s="17">
        <v>1</v>
      </c>
      <c r="P51" s="21">
        <v>1</v>
      </c>
      <c r="Q51" s="20">
        <v>2</v>
      </c>
      <c r="R51" s="17">
        <v>2</v>
      </c>
      <c r="S51" s="17">
        <v>2</v>
      </c>
      <c r="T51" s="17">
        <v>2</v>
      </c>
      <c r="U51" s="17">
        <v>2</v>
      </c>
      <c r="V51" s="17">
        <v>2</v>
      </c>
      <c r="W51" s="17">
        <v>2</v>
      </c>
      <c r="X51" s="17">
        <v>2</v>
      </c>
      <c r="Y51" s="17">
        <v>2</v>
      </c>
      <c r="Z51" s="17">
        <v>2</v>
      </c>
      <c r="AA51" s="17">
        <v>2</v>
      </c>
      <c r="AB51" s="21">
        <v>2</v>
      </c>
      <c r="AC51" s="20">
        <v>3</v>
      </c>
      <c r="AD51" s="17">
        <v>3</v>
      </c>
      <c r="AE51" s="17">
        <v>3</v>
      </c>
      <c r="AF51" s="17">
        <v>3</v>
      </c>
      <c r="AG51" s="17">
        <v>3</v>
      </c>
      <c r="AH51" s="17">
        <v>3</v>
      </c>
      <c r="AI51" s="17">
        <v>3</v>
      </c>
      <c r="AJ51" s="17">
        <v>3</v>
      </c>
      <c r="AK51" s="17">
        <v>3</v>
      </c>
      <c r="AL51" s="17">
        <v>3</v>
      </c>
      <c r="AM51" s="17">
        <v>3</v>
      </c>
      <c r="AN51" s="21">
        <v>3</v>
      </c>
      <c r="AO51" s="20">
        <v>4</v>
      </c>
      <c r="AP51" s="17">
        <v>4</v>
      </c>
      <c r="AQ51" s="17">
        <v>4</v>
      </c>
      <c r="AR51" s="17">
        <v>4</v>
      </c>
      <c r="AS51" s="17">
        <v>4</v>
      </c>
      <c r="AT51" s="17">
        <v>4</v>
      </c>
      <c r="AU51" s="17">
        <v>4</v>
      </c>
      <c r="AV51" s="17">
        <v>4</v>
      </c>
      <c r="AW51" s="17">
        <v>4</v>
      </c>
      <c r="AX51" s="17">
        <v>4</v>
      </c>
      <c r="AY51" s="17">
        <v>4</v>
      </c>
      <c r="AZ51" s="21">
        <v>4</v>
      </c>
      <c r="BA51" s="20">
        <v>5</v>
      </c>
      <c r="BB51" s="17">
        <v>5</v>
      </c>
      <c r="BC51" s="17">
        <v>5</v>
      </c>
      <c r="BD51" s="17">
        <v>5</v>
      </c>
      <c r="BE51" s="17">
        <v>5</v>
      </c>
      <c r="BF51" s="17">
        <v>5</v>
      </c>
      <c r="BG51" s="17">
        <v>5</v>
      </c>
      <c r="BH51" s="17">
        <v>5</v>
      </c>
      <c r="BI51" s="17">
        <v>5</v>
      </c>
      <c r="BJ51" s="17">
        <v>5</v>
      </c>
      <c r="BK51" s="17">
        <v>5</v>
      </c>
      <c r="BL51" s="21">
        <v>5</v>
      </c>
      <c r="BM51" s="20">
        <v>6</v>
      </c>
      <c r="BN51" s="17">
        <v>6</v>
      </c>
      <c r="BO51" s="17">
        <v>6</v>
      </c>
      <c r="BP51" s="17">
        <v>6</v>
      </c>
      <c r="BQ51" s="17">
        <v>6</v>
      </c>
      <c r="BR51" s="17">
        <v>6</v>
      </c>
      <c r="BS51" s="17">
        <v>6</v>
      </c>
      <c r="BT51" s="17">
        <v>6</v>
      </c>
      <c r="BU51" s="17">
        <v>6</v>
      </c>
      <c r="BV51" s="17">
        <v>6</v>
      </c>
      <c r="BW51" s="17">
        <v>6</v>
      </c>
      <c r="BX51" s="21">
        <v>6</v>
      </c>
      <c r="BY51" s="20">
        <v>7</v>
      </c>
      <c r="BZ51" s="17">
        <v>7</v>
      </c>
      <c r="CA51" s="17">
        <v>7</v>
      </c>
      <c r="CB51" s="17">
        <v>7</v>
      </c>
      <c r="CC51" s="17">
        <v>7</v>
      </c>
      <c r="CD51" s="17">
        <v>7</v>
      </c>
      <c r="CE51" s="17">
        <v>7</v>
      </c>
      <c r="CF51" s="17">
        <v>7</v>
      </c>
      <c r="CG51" s="17">
        <v>7</v>
      </c>
      <c r="CH51" s="17">
        <v>7</v>
      </c>
      <c r="CI51" s="17">
        <v>7</v>
      </c>
      <c r="CJ51" s="21">
        <v>7</v>
      </c>
      <c r="CK51" s="20">
        <v>8</v>
      </c>
      <c r="CL51" s="17">
        <v>8</v>
      </c>
      <c r="CM51" s="17">
        <v>8</v>
      </c>
      <c r="CN51" s="17">
        <v>8</v>
      </c>
      <c r="CO51" s="17">
        <v>8</v>
      </c>
      <c r="CP51" s="17">
        <v>8</v>
      </c>
      <c r="CQ51" s="17">
        <v>8</v>
      </c>
      <c r="CR51" s="17">
        <v>8</v>
      </c>
      <c r="CS51" s="17">
        <v>8</v>
      </c>
      <c r="CT51" s="17">
        <v>8</v>
      </c>
      <c r="CU51" s="17">
        <v>8</v>
      </c>
      <c r="CV51" s="21">
        <v>8</v>
      </c>
      <c r="CW51" s="20">
        <v>9</v>
      </c>
      <c r="CX51" s="17">
        <v>9</v>
      </c>
      <c r="CY51" s="17">
        <v>9</v>
      </c>
      <c r="CZ51" s="17">
        <v>9</v>
      </c>
      <c r="DA51" s="17">
        <v>9</v>
      </c>
      <c r="DB51" s="17">
        <v>9</v>
      </c>
      <c r="DC51" s="17">
        <v>9</v>
      </c>
      <c r="DD51" s="17">
        <v>9</v>
      </c>
      <c r="DE51" s="17">
        <v>9</v>
      </c>
      <c r="DF51" s="17">
        <v>9</v>
      </c>
      <c r="DG51" s="17">
        <v>9</v>
      </c>
      <c r="DH51" s="21">
        <v>9</v>
      </c>
      <c r="DI51" s="20">
        <v>10</v>
      </c>
      <c r="DJ51" s="17">
        <v>10</v>
      </c>
      <c r="DK51" s="17">
        <v>10</v>
      </c>
      <c r="DL51" s="17">
        <v>10</v>
      </c>
      <c r="DM51" s="17">
        <v>10</v>
      </c>
      <c r="DN51" s="17">
        <v>10</v>
      </c>
      <c r="DO51" s="17">
        <v>10</v>
      </c>
      <c r="DP51" s="17">
        <v>10</v>
      </c>
      <c r="DQ51" s="17">
        <v>10</v>
      </c>
      <c r="DR51" s="17">
        <v>10</v>
      </c>
      <c r="DS51" s="17">
        <v>10</v>
      </c>
      <c r="DT51" s="18">
        <v>10</v>
      </c>
      <c r="DU51" s="40"/>
    </row>
    <row r="52" spans="1:125" x14ac:dyDescent="0.55000000000000004">
      <c r="D52" s="55"/>
      <c r="P52" s="55"/>
      <c r="AB52" s="55"/>
      <c r="AN52" s="55"/>
      <c r="AZ52" s="55"/>
      <c r="BL52" s="55"/>
      <c r="BX52" s="55"/>
      <c r="CJ52" s="55"/>
      <c r="CV52" s="55"/>
      <c r="DH52" s="55"/>
      <c r="DT52" s="55"/>
    </row>
    <row r="53" spans="1:125" x14ac:dyDescent="0.55000000000000004">
      <c r="C53" t="s">
        <v>50</v>
      </c>
      <c r="D53" s="56"/>
      <c r="E53" s="1">
        <f>I12</f>
        <v>87998530.889702693</v>
      </c>
      <c r="F53" s="1">
        <f>E57</f>
        <v>87998530.889702693</v>
      </c>
      <c r="G53" s="1">
        <f t="shared" ref="G53:BL53" si="216">F57</f>
        <v>87998530.889702693</v>
      </c>
      <c r="H53" s="1">
        <f t="shared" si="216"/>
        <v>87998530.889702693</v>
      </c>
      <c r="I53" s="1">
        <f t="shared" si="216"/>
        <v>87998530.889702693</v>
      </c>
      <c r="J53" s="1">
        <f t="shared" si="216"/>
        <v>87998530.889702693</v>
      </c>
      <c r="K53" s="1">
        <f t="shared" si="216"/>
        <v>87998530.889702693</v>
      </c>
      <c r="L53" s="1">
        <f t="shared" si="216"/>
        <v>87998530.889702693</v>
      </c>
      <c r="M53" s="1">
        <f t="shared" si="216"/>
        <v>87998530.889702693</v>
      </c>
      <c r="N53" s="1">
        <f t="shared" si="216"/>
        <v>87998530.889702693</v>
      </c>
      <c r="O53" s="1">
        <f t="shared" si="216"/>
        <v>87998530.889702693</v>
      </c>
      <c r="P53" s="57">
        <f t="shared" si="216"/>
        <v>87998530.889702693</v>
      </c>
      <c r="Q53" s="1">
        <f t="shared" si="216"/>
        <v>87998530.889702693</v>
      </c>
      <c r="R53" s="1">
        <f t="shared" si="216"/>
        <v>87998530.889702693</v>
      </c>
      <c r="S53" s="1">
        <f t="shared" si="216"/>
        <v>87998530.889702693</v>
      </c>
      <c r="T53" s="1">
        <f t="shared" si="216"/>
        <v>87998530.889702693</v>
      </c>
      <c r="U53" s="1">
        <f t="shared" si="216"/>
        <v>87998530.889702693</v>
      </c>
      <c r="V53" s="1">
        <f t="shared" si="216"/>
        <v>87998530.889702693</v>
      </c>
      <c r="W53" s="1">
        <f t="shared" si="216"/>
        <v>87998530.889702693</v>
      </c>
      <c r="X53" s="1">
        <f t="shared" si="216"/>
        <v>87998530.889702693</v>
      </c>
      <c r="Y53" s="1">
        <f t="shared" si="216"/>
        <v>87998530.889702693</v>
      </c>
      <c r="Z53" s="1">
        <f t="shared" si="216"/>
        <v>87998530.889702693</v>
      </c>
      <c r="AA53" s="1">
        <f t="shared" si="216"/>
        <v>87998530.889702693</v>
      </c>
      <c r="AB53" s="57">
        <f t="shared" si="216"/>
        <v>87998530.889702693</v>
      </c>
      <c r="AC53" s="1">
        <f t="shared" si="216"/>
        <v>87998530.889702693</v>
      </c>
      <c r="AD53" s="1">
        <f t="shared" si="216"/>
        <v>87998530.889702693</v>
      </c>
      <c r="AE53" s="1">
        <f t="shared" si="216"/>
        <v>87998530.889702693</v>
      </c>
      <c r="AF53" s="1">
        <f t="shared" si="216"/>
        <v>87998530.889702693</v>
      </c>
      <c r="AG53" s="1">
        <f t="shared" si="216"/>
        <v>87998530.889702693</v>
      </c>
      <c r="AH53" s="1">
        <f t="shared" si="216"/>
        <v>87998530.889702693</v>
      </c>
      <c r="AI53" s="1">
        <f t="shared" si="216"/>
        <v>87998530.889702693</v>
      </c>
      <c r="AJ53" s="1">
        <f t="shared" si="216"/>
        <v>87998530.889702693</v>
      </c>
      <c r="AK53" s="1">
        <f t="shared" si="216"/>
        <v>87998530.889702693</v>
      </c>
      <c r="AL53" s="1">
        <f t="shared" si="216"/>
        <v>87998530.889702693</v>
      </c>
      <c r="AM53" s="1">
        <f t="shared" si="216"/>
        <v>87998530.889702693</v>
      </c>
      <c r="AN53" s="57">
        <f t="shared" si="216"/>
        <v>87998530.889702693</v>
      </c>
      <c r="AO53" s="1">
        <f t="shared" si="216"/>
        <v>87998530.889702693</v>
      </c>
      <c r="AP53" s="1">
        <f t="shared" si="216"/>
        <v>87998530.889702693</v>
      </c>
      <c r="AQ53" s="1">
        <f t="shared" si="216"/>
        <v>87998530.889702693</v>
      </c>
      <c r="AR53" s="1">
        <f t="shared" si="216"/>
        <v>87998530.889702693</v>
      </c>
      <c r="AS53" s="1">
        <f t="shared" si="216"/>
        <v>87998530.889702693</v>
      </c>
      <c r="AT53" s="1">
        <f t="shared" si="216"/>
        <v>87998530.889702693</v>
      </c>
      <c r="AU53" s="1">
        <f t="shared" si="216"/>
        <v>87998530.889702693</v>
      </c>
      <c r="AV53" s="1">
        <f t="shared" si="216"/>
        <v>87998530.889702693</v>
      </c>
      <c r="AW53" s="1">
        <f t="shared" si="216"/>
        <v>87998530.889702693</v>
      </c>
      <c r="AX53" s="1">
        <f t="shared" si="216"/>
        <v>87998530.889702693</v>
      </c>
      <c r="AY53" s="1">
        <f t="shared" si="216"/>
        <v>87998530.889702693</v>
      </c>
      <c r="AZ53" s="57">
        <f t="shared" si="216"/>
        <v>87998530.889702693</v>
      </c>
      <c r="BA53" s="1">
        <f t="shared" si="216"/>
        <v>87998530.889702693</v>
      </c>
      <c r="BB53" s="1">
        <f t="shared" si="216"/>
        <v>87998530.889702693</v>
      </c>
      <c r="BC53" s="1">
        <f t="shared" si="216"/>
        <v>87998530.889702693</v>
      </c>
      <c r="BD53" s="1">
        <f t="shared" si="216"/>
        <v>87998530.889702693</v>
      </c>
      <c r="BE53" s="1">
        <f t="shared" si="216"/>
        <v>87998530.889702693</v>
      </c>
      <c r="BF53" s="1">
        <f t="shared" si="216"/>
        <v>87998530.889702693</v>
      </c>
      <c r="BG53" s="1">
        <f t="shared" si="216"/>
        <v>87998530.889702693</v>
      </c>
      <c r="BH53" s="1">
        <f t="shared" si="216"/>
        <v>87998530.889702693</v>
      </c>
      <c r="BI53" s="1">
        <f t="shared" si="216"/>
        <v>87998530.889702693</v>
      </c>
      <c r="BJ53" s="1">
        <f t="shared" si="216"/>
        <v>87998530.889702693</v>
      </c>
      <c r="BK53" s="1">
        <f t="shared" si="216"/>
        <v>87998530.889702693</v>
      </c>
      <c r="BL53" s="57">
        <f t="shared" si="216"/>
        <v>87998530.889702693</v>
      </c>
      <c r="BM53" s="1">
        <f>BL57</f>
        <v>87998530.889702693</v>
      </c>
      <c r="BN53" s="1">
        <f t="shared" ref="BN53:DT53" si="217">BM57</f>
        <v>87754090.526120186</v>
      </c>
      <c r="BO53" s="1">
        <f t="shared" si="217"/>
        <v>87509650.162537679</v>
      </c>
      <c r="BP53" s="1">
        <f t="shared" si="217"/>
        <v>87265209.798955172</v>
      </c>
      <c r="BQ53" s="1">
        <f t="shared" si="217"/>
        <v>87020769.435372666</v>
      </c>
      <c r="BR53" s="1">
        <f t="shared" si="217"/>
        <v>86776329.071790159</v>
      </c>
      <c r="BS53" s="1">
        <f t="shared" si="217"/>
        <v>86531888.708207652</v>
      </c>
      <c r="BT53" s="1">
        <f t="shared" si="217"/>
        <v>86287448.344625145</v>
      </c>
      <c r="BU53" s="1">
        <f t="shared" si="217"/>
        <v>86043007.981042638</v>
      </c>
      <c r="BV53" s="1">
        <f t="shared" si="217"/>
        <v>85798567.617460132</v>
      </c>
      <c r="BW53" s="1">
        <f t="shared" si="217"/>
        <v>85554127.253877625</v>
      </c>
      <c r="BX53" s="57">
        <f t="shared" si="217"/>
        <v>85309686.890295118</v>
      </c>
      <c r="BY53" s="1">
        <f t="shared" si="217"/>
        <v>85065246.526712611</v>
      </c>
      <c r="BZ53" s="1">
        <f t="shared" si="217"/>
        <v>84820806.163130105</v>
      </c>
      <c r="CA53" s="1">
        <f t="shared" si="217"/>
        <v>84576365.799547598</v>
      </c>
      <c r="CB53" s="1">
        <f t="shared" si="217"/>
        <v>84331925.435965091</v>
      </c>
      <c r="CC53" s="1">
        <f t="shared" si="217"/>
        <v>84087485.072382584</v>
      </c>
      <c r="CD53" s="1">
        <f t="shared" si="217"/>
        <v>83843044.708800077</v>
      </c>
      <c r="CE53" s="1">
        <f t="shared" si="217"/>
        <v>83598604.345217571</v>
      </c>
      <c r="CF53" s="1">
        <f t="shared" si="217"/>
        <v>83354163.981635064</v>
      </c>
      <c r="CG53" s="1">
        <f t="shared" si="217"/>
        <v>83109723.618052557</v>
      </c>
      <c r="CH53" s="1">
        <f t="shared" si="217"/>
        <v>82865283.25447005</v>
      </c>
      <c r="CI53" s="1">
        <f t="shared" si="217"/>
        <v>82620842.890887544</v>
      </c>
      <c r="CJ53" s="57">
        <f t="shared" si="217"/>
        <v>82376402.527305037</v>
      </c>
      <c r="CK53" s="1">
        <f t="shared" si="217"/>
        <v>82131962.16372253</v>
      </c>
      <c r="CL53" s="1">
        <f t="shared" si="217"/>
        <v>81887521.800140023</v>
      </c>
      <c r="CM53" s="1">
        <f t="shared" si="217"/>
        <v>81643081.436557516</v>
      </c>
      <c r="CN53" s="1">
        <f t="shared" si="217"/>
        <v>81398641.07297501</v>
      </c>
      <c r="CO53" s="1">
        <f t="shared" si="217"/>
        <v>81154200.709392503</v>
      </c>
      <c r="CP53" s="1">
        <f t="shared" si="217"/>
        <v>80909760.345809996</v>
      </c>
      <c r="CQ53" s="1">
        <f t="shared" si="217"/>
        <v>80665319.982227489</v>
      </c>
      <c r="CR53" s="1">
        <f t="shared" si="217"/>
        <v>80420879.618644983</v>
      </c>
      <c r="CS53" s="1">
        <f t="shared" si="217"/>
        <v>80176439.255062476</v>
      </c>
      <c r="CT53" s="1">
        <f t="shared" si="217"/>
        <v>79931998.891479969</v>
      </c>
      <c r="CU53" s="1">
        <f t="shared" si="217"/>
        <v>79687558.527897462</v>
      </c>
      <c r="CV53" s="57">
        <f t="shared" si="217"/>
        <v>79443118.164314955</v>
      </c>
      <c r="CW53" s="1">
        <f t="shared" si="217"/>
        <v>79198677.800732449</v>
      </c>
      <c r="CX53" s="1">
        <f t="shared" si="217"/>
        <v>78954237.437149942</v>
      </c>
      <c r="CY53" s="1">
        <f t="shared" si="217"/>
        <v>78709797.073567435</v>
      </c>
      <c r="CZ53" s="1">
        <f t="shared" si="217"/>
        <v>78465356.709984928</v>
      </c>
      <c r="DA53" s="1">
        <f t="shared" si="217"/>
        <v>78220916.346402422</v>
      </c>
      <c r="DB53" s="1">
        <f t="shared" si="217"/>
        <v>77976475.982819915</v>
      </c>
      <c r="DC53" s="1">
        <f t="shared" si="217"/>
        <v>77732035.619237408</v>
      </c>
      <c r="DD53" s="1">
        <f t="shared" si="217"/>
        <v>77487595.255654901</v>
      </c>
      <c r="DE53" s="1">
        <f t="shared" si="217"/>
        <v>77243154.892072394</v>
      </c>
      <c r="DF53" s="1">
        <f t="shared" si="217"/>
        <v>76998714.528489888</v>
      </c>
      <c r="DG53" s="1">
        <f t="shared" si="217"/>
        <v>76754274.164907381</v>
      </c>
      <c r="DH53" s="57">
        <f t="shared" si="217"/>
        <v>76509833.801324874</v>
      </c>
      <c r="DI53" s="1">
        <f t="shared" si="217"/>
        <v>76265393.437742367</v>
      </c>
      <c r="DJ53" s="1">
        <f t="shared" si="217"/>
        <v>76020953.074159861</v>
      </c>
      <c r="DK53" s="1">
        <f t="shared" si="217"/>
        <v>75776512.710577354</v>
      </c>
      <c r="DL53" s="1">
        <f t="shared" si="217"/>
        <v>75532072.346994847</v>
      </c>
      <c r="DM53" s="1">
        <f t="shared" si="217"/>
        <v>75287631.98341234</v>
      </c>
      <c r="DN53" s="1">
        <f t="shared" si="217"/>
        <v>75043191.619829834</v>
      </c>
      <c r="DO53" s="1">
        <f t="shared" si="217"/>
        <v>74798751.256247327</v>
      </c>
      <c r="DP53" s="1">
        <f t="shared" si="217"/>
        <v>74554310.89266482</v>
      </c>
      <c r="DQ53" s="1">
        <f t="shared" si="217"/>
        <v>74309870.529082313</v>
      </c>
      <c r="DR53" s="1">
        <f t="shared" si="217"/>
        <v>74065430.165499806</v>
      </c>
      <c r="DS53" s="1">
        <f t="shared" si="217"/>
        <v>73820989.8019173</v>
      </c>
      <c r="DT53" s="57">
        <f t="shared" si="217"/>
        <v>73576549.438334793</v>
      </c>
    </row>
    <row r="54" spans="1:125" x14ac:dyDescent="0.55000000000000004">
      <c r="C54" t="s">
        <v>47</v>
      </c>
      <c r="D54" s="56"/>
      <c r="E54" s="51">
        <f>((LIBOR!Q3+$E$20)+1)^(1/Model!$E$4)-1</f>
        <v>3.6596729849980303E-3</v>
      </c>
      <c r="F54" s="51">
        <f>((LIBOR!R3+$E$20)+1)^(1/Model!$E$4)-1</f>
        <v>3.6647320769360725E-3</v>
      </c>
      <c r="G54" s="51">
        <f>((LIBOR!S3+$E$20)+1)^(1/Model!$E$4)-1</f>
        <v>3.6653644437054655E-3</v>
      </c>
      <c r="H54" s="51">
        <f>((LIBOR!T3+$E$20)+1)^(1/Model!$E$4)-1</f>
        <v>3.6611939440258645E-3</v>
      </c>
      <c r="I54" s="51">
        <f>((LIBOR!U3+$E$20)+1)^(1/Model!$E$4)-1</f>
        <v>3.6501944374256468E-3</v>
      </c>
      <c r="J54" s="51">
        <f>((LIBOR!V3+$E$20)+1)^(1/Model!$E$4)-1</f>
        <v>3.6286959401337082E-3</v>
      </c>
      <c r="K54" s="51">
        <f>((LIBOR!W3+$E$20)+1)^(1/Model!$E$4)-1</f>
        <v>3.6075047545385264E-3</v>
      </c>
      <c r="L54" s="51">
        <f>((LIBOR!X3+$E$20)+1)^(1/Model!$E$4)-1</f>
        <v>3.5947284002311175E-3</v>
      </c>
      <c r="M54" s="51">
        <f>((LIBOR!Y3+$E$20)+1)^(1/Model!$E$4)-1</f>
        <v>3.5888562843298111E-3</v>
      </c>
      <c r="N54" s="51">
        <f>((LIBOR!Z3+$E$20)+1)^(1/Model!$E$4)-1</f>
        <v>3.5893129289958914E-3</v>
      </c>
      <c r="O54" s="51">
        <f>((LIBOR!AA3+$E$20)+1)^(1/Model!$E$4)-1</f>
        <v>3.5859080672620003E-3</v>
      </c>
      <c r="P54" s="51">
        <f>((LIBOR!AB3+$E$20)+1)^(1/Model!$E$4)-1</f>
        <v>3.5706927913410347E-3</v>
      </c>
      <c r="Q54" s="51">
        <f>((LIBOR!AC3+$E$20)+1)^(1/Model!$E$4)-1</f>
        <v>3.5448955385979364E-3</v>
      </c>
      <c r="R54" s="51">
        <f>((LIBOR!AD3+$E$20)+1)^(1/Model!$E$4)-1</f>
        <v>3.5209109341165501E-3</v>
      </c>
      <c r="S54" s="51">
        <f>((LIBOR!AE3+$E$20)+1)^(1/Model!$E$4)-1</f>
        <v>3.4903599112729999E-3</v>
      </c>
      <c r="T54" s="51">
        <f>((LIBOR!AF3+$E$20)+1)^(1/Model!$E$4)-1</f>
        <v>3.4638740796388845E-3</v>
      </c>
      <c r="U54" s="51">
        <f>((LIBOR!AG3+$E$20)+1)^(1/Model!$E$4)-1</f>
        <v>3.4449073605586911E-3</v>
      </c>
      <c r="V54" s="51">
        <f>((LIBOR!AH3+$E$20)+1)^(1/Model!$E$4)-1</f>
        <v>3.4276541700342111E-3</v>
      </c>
      <c r="W54" s="51">
        <f>((LIBOR!AI3+$E$20)+1)^(1/Model!$E$4)-1</f>
        <v>3.4159201362562452E-3</v>
      </c>
      <c r="X54" s="51">
        <f>((LIBOR!AJ3+$E$20)+1)^(1/Model!$E$4)-1</f>
        <v>3.4076203254911341E-3</v>
      </c>
      <c r="Y54" s="51">
        <f>((LIBOR!AK3+$E$20)+1)^(1/Model!$E$4)-1</f>
        <v>3.4003071971422383E-3</v>
      </c>
      <c r="Z54" s="51">
        <f>((LIBOR!AL3+$E$20)+1)^(1/Model!$E$4)-1</f>
        <v>3.3956428650516735E-3</v>
      </c>
      <c r="AA54" s="51">
        <f>((LIBOR!AM3+$E$20)+1)^(1/Model!$E$4)-1</f>
        <v>3.392865025569014E-3</v>
      </c>
      <c r="AB54" s="51">
        <f>((LIBOR!AN3+$E$20)+1)^(1/Model!$E$4)-1</f>
        <v>3.3897739775747837E-3</v>
      </c>
      <c r="AC54" s="51">
        <f>((LIBOR!AO3+$E$20)+1)^(1/Model!$E$4)-1</f>
        <v>3.3883368053033713E-3</v>
      </c>
      <c r="AD54" s="51">
        <f>((LIBOR!AP3+$E$20)+1)^(1/Model!$E$4)-1</f>
        <v>3.3882163708445212E-3</v>
      </c>
      <c r="AE54" s="51">
        <f>((LIBOR!AQ3+$E$20)+1)^(1/Model!$E$4)-1</f>
        <v>3.3872368313399015E-3</v>
      </c>
      <c r="AF54" s="51">
        <f>((LIBOR!AR3+$E$20)+1)^(1/Model!$E$4)-1</f>
        <v>3.3875098188165254E-3</v>
      </c>
      <c r="AG54" s="51">
        <f>((LIBOR!AS3+$E$20)+1)^(1/Model!$E$4)-1</f>
        <v>3.3890112353343049E-3</v>
      </c>
      <c r="AH54" s="51">
        <f>((LIBOR!AT3+$E$20)+1)^(1/Model!$E$4)-1</f>
        <v>3.3896214296369465E-3</v>
      </c>
      <c r="AI54" s="51">
        <f>((LIBOR!AU3+$E$20)+1)^(1/Model!$E$4)-1</f>
        <v>3.3911388688241395E-3</v>
      </c>
      <c r="AJ54" s="51">
        <f>((LIBOR!AV3+$E$20)+1)^(1/Model!$E$4)-1</f>
        <v>3.3940933869869294E-3</v>
      </c>
      <c r="AK54" s="51">
        <f>((LIBOR!AW3+$E$20)+1)^(1/Model!$E$4)-1</f>
        <v>3.3962289302056359E-3</v>
      </c>
      <c r="AL54" s="51">
        <f>((LIBOR!AX3+$E$20)+1)^(1/Model!$E$4)-1</f>
        <v>3.3991993395163789E-3</v>
      </c>
      <c r="AM54" s="51">
        <f>((LIBOR!AY3+$E$20)+1)^(1/Model!$E$4)-1</f>
        <v>3.4035263302680807E-3</v>
      </c>
      <c r="AN54" s="51">
        <f>((LIBOR!AZ3+$E$20)+1)^(1/Model!$E$4)-1</f>
        <v>3.4068416778048061E-3</v>
      </c>
      <c r="AO54" s="51">
        <f>((LIBOR!BA3+$E$20)+1)^(1/Model!$E$4)-1</f>
        <v>3.4110880365352259E-3</v>
      </c>
      <c r="AP54" s="51">
        <f>((LIBOR!BB3+$E$20)+1)^(1/Model!$E$4)-1</f>
        <v>3.4165462035358196E-3</v>
      </c>
      <c r="AQ54" s="51">
        <f>((LIBOR!BC3+$E$20)+1)^(1/Model!$E$4)-1</f>
        <v>3.4210328933010903E-3</v>
      </c>
      <c r="AR54" s="51">
        <f>((LIBOR!BD3+$E$20)+1)^(1/Model!$E$4)-1</f>
        <v>3.4255835678673741E-3</v>
      </c>
      <c r="AS54" s="51">
        <f>((LIBOR!BE3+$E$20)+1)^(1/Model!$E$4)-1</f>
        <v>3.431674856277489E-3</v>
      </c>
      <c r="AT54" s="51">
        <f>((LIBOR!BF3+$E$20)+1)^(1/Model!$E$4)-1</f>
        <v>3.4363614205568105E-3</v>
      </c>
      <c r="AU54" s="51">
        <f>((LIBOR!BG3+$E$20)+1)^(1/Model!$E$4)-1</f>
        <v>3.4422513842000679E-3</v>
      </c>
      <c r="AV54" s="51">
        <f>((LIBOR!BH3+$E$20)+1)^(1/Model!$E$4)-1</f>
        <v>3.4488069319491554E-3</v>
      </c>
      <c r="AW54" s="51">
        <f>((LIBOR!BI3+$E$20)+1)^(1/Model!$E$4)-1</f>
        <v>3.4538456374204607E-3</v>
      </c>
      <c r="AX54" s="51">
        <f>((LIBOR!BJ3+$E$20)+1)^(1/Model!$E$4)-1</f>
        <v>3.4606570754789345E-3</v>
      </c>
      <c r="AY54" s="51">
        <f>((LIBOR!BK3+$E$20)+1)^(1/Model!$E$4)-1</f>
        <v>3.468061630811814E-3</v>
      </c>
      <c r="AZ54" s="51">
        <f>((LIBOR!BL3+$E$20)+1)^(1/Model!$E$4)-1</f>
        <v>3.4737891194271953E-3</v>
      </c>
      <c r="BA54" s="51">
        <f>((LIBOR!BM3+$E$20)+1)^(1/Model!$E$4)-1</f>
        <v>3.4799172944550705E-3</v>
      </c>
      <c r="BB54" s="51">
        <f>((LIBOR!BN3+$E$20)+1)^(1/Model!$E$4)-1</f>
        <v>3.4872400841530204E-3</v>
      </c>
      <c r="BC54" s="51">
        <f>((LIBOR!BO3+$E$20)+1)^(1/Model!$E$4)-1</f>
        <v>3.4933432965349454E-3</v>
      </c>
      <c r="BD54" s="51">
        <f>((LIBOR!BP3+$E$20)+1)^(1/Model!$E$4)-1</f>
        <v>3.5007131230992972E-3</v>
      </c>
      <c r="BE54" s="51">
        <f>((LIBOR!BQ3+$E$20)+1)^(1/Model!$E$4)-1</f>
        <v>3.5086596791924496E-3</v>
      </c>
      <c r="BF54" s="51">
        <f>((LIBOR!BR3+$E$20)+1)^(1/Model!$E$4)-1</f>
        <v>3.5152986524333851E-3</v>
      </c>
      <c r="BG54" s="51">
        <f>((LIBOR!BS3+$E$20)+1)^(1/Model!$E$4)-1</f>
        <v>3.5232279040045E-3</v>
      </c>
      <c r="BH54" s="51">
        <f>((LIBOR!BT3+$E$20)+1)^(1/Model!$E$4)-1</f>
        <v>3.5320863639265454E-3</v>
      </c>
      <c r="BI54" s="51">
        <f>((LIBOR!BU3+$E$20)+1)^(1/Model!$E$4)-1</f>
        <v>3.5382426873620254E-3</v>
      </c>
      <c r="BJ54" s="51">
        <f>((LIBOR!BV3+$E$20)+1)^(1/Model!$E$4)-1</f>
        <v>3.5468191641978564E-3</v>
      </c>
      <c r="BK54" s="51">
        <f>((LIBOR!BW3+$E$20)+1)^(1/Model!$E$4)-1</f>
        <v>3.5550502206440626E-3</v>
      </c>
      <c r="BL54" s="51">
        <f>((LIBOR!BX3+$E$20)+1)^(1/Model!$E$4)-1</f>
        <v>3.5619743122861092E-3</v>
      </c>
      <c r="BM54" s="51">
        <f>((LIBOR!BY3+$E$20)+1)^(1/Model!$E$4)-1</f>
        <v>3.5696270660805496E-3</v>
      </c>
      <c r="BN54" s="51">
        <f>((LIBOR!BZ3+$E$20)+1)^(1/Model!$E$4)-1</f>
        <v>3.5779361880674543E-3</v>
      </c>
      <c r="BO54" s="51">
        <f>((LIBOR!CA3+$E$20)+1)^(1/Model!$E$4)-1</f>
        <v>3.5840173126975294E-3</v>
      </c>
      <c r="BP54" s="51">
        <f>((LIBOR!CB3+$E$20)+1)^(1/Model!$E$4)-1</f>
        <v>3.5911394848053835E-3</v>
      </c>
      <c r="BQ54" s="51">
        <f>((LIBOR!CC3+$E$20)+1)^(1/Model!$E$4)-1</f>
        <v>3.5984853948161089E-3</v>
      </c>
      <c r="BR54" s="51">
        <f>((LIBOR!CD3+$E$20)+1)^(1/Model!$E$4)-1</f>
        <v>3.6050857952913962E-3</v>
      </c>
      <c r="BS54" s="51">
        <f>((LIBOR!CE3+$E$20)+1)^(1/Model!$E$4)-1</f>
        <v>3.6116857183041695E-3</v>
      </c>
      <c r="BT54" s="51">
        <f>((LIBOR!CF3+$E$20)+1)^(1/Model!$E$4)-1</f>
        <v>3.6185334347247355E-3</v>
      </c>
      <c r="BU54" s="51">
        <f>((LIBOR!CG3+$E$20)+1)^(1/Model!$E$4)-1</f>
        <v>3.6240592872951449E-3</v>
      </c>
      <c r="BV54" s="51">
        <f>((LIBOR!CH3+$E$20)+1)^(1/Model!$E$4)-1</f>
        <v>3.6302574541118293E-3</v>
      </c>
      <c r="BW54" s="51">
        <f>((LIBOR!CI3+$E$20)+1)^(1/Model!$E$4)-1</f>
        <v>3.6360388270657573E-3</v>
      </c>
      <c r="BX54" s="51">
        <f>((LIBOR!CJ3+$E$20)+1)^(1/Model!$E$4)-1</f>
        <v>3.640610816904033E-3</v>
      </c>
      <c r="BY54" s="51">
        <f>((LIBOR!CK3+$E$20)+1)^(1/Model!$E$4)-1</f>
        <v>3.6458150799290046E-3</v>
      </c>
      <c r="BZ54" s="51">
        <f>((LIBOR!CL3+$E$20)+1)^(1/Model!$E$4)-1</f>
        <v>3.6514113330849973E-3</v>
      </c>
      <c r="CA54" s="51">
        <f>((LIBOR!CM3+$E$20)+1)^(1/Model!$E$4)-1</f>
        <v>3.6563988345312826E-3</v>
      </c>
      <c r="CB54" s="51">
        <f>((LIBOR!CN3+$E$20)+1)^(1/Model!$E$4)-1</f>
        <v>3.6618823697769365E-3</v>
      </c>
      <c r="CC54" s="51">
        <f>((LIBOR!CO3+$E$20)+1)^(1/Model!$E$4)-1</f>
        <v>3.6679338889127333E-3</v>
      </c>
      <c r="CD54" s="51">
        <f>((LIBOR!CP3+$E$20)+1)^(1/Model!$E$4)-1</f>
        <v>3.6736408401454312E-3</v>
      </c>
      <c r="CE54" s="51">
        <f>((LIBOR!CQ3+$E$20)+1)^(1/Model!$E$4)-1</f>
        <v>3.6803718624007775E-3</v>
      </c>
      <c r="CF54" s="51">
        <f>((LIBOR!CR3+$E$20)+1)^(1/Model!$E$4)-1</f>
        <v>3.6871023881468457E-3</v>
      </c>
      <c r="CG54" s="51">
        <f>((LIBOR!CS3+$E$20)+1)^(1/Model!$E$4)-1</f>
        <v>3.6932722674904994E-3</v>
      </c>
      <c r="CH54" s="51">
        <f>((LIBOR!CT3+$E$20)+1)^(1/Model!$E$4)-1</f>
        <v>3.7001778762792981E-3</v>
      </c>
      <c r="CI54" s="51">
        <f>((LIBOR!CU3+$E$20)+1)^(1/Model!$E$4)-1</f>
        <v>3.7082990996706311E-3</v>
      </c>
      <c r="CJ54" s="51">
        <f>((LIBOR!CV3+$E$20)+1)^(1/Model!$E$4)-1</f>
        <v>3.714803558274804E-3</v>
      </c>
      <c r="CK54" s="51">
        <f>((LIBOR!CW3+$E$20)+1)^(1/Model!$E$4)-1</f>
        <v>3.7224115063703156E-3</v>
      </c>
      <c r="CL54" s="51">
        <f>((LIBOR!CX3+$E$20)+1)^(1/Model!$E$4)-1</f>
        <v>3.7290909378495662E-3</v>
      </c>
      <c r="CM54" s="51">
        <f>((LIBOR!CY3+$E$20)+1)^(1/Model!$E$4)-1</f>
        <v>3.7355219284205265E-3</v>
      </c>
      <c r="CN54" s="51">
        <f>((LIBOR!CZ3+$E$20)+1)^(1/Model!$E$4)-1</f>
        <v>3.7422403896913981E-3</v>
      </c>
      <c r="CO54" s="51">
        <f>((LIBOR!DA3+$E$20)+1)^(1/Model!$E$4)-1</f>
        <v>3.7483665553297296E-3</v>
      </c>
      <c r="CP54" s="51">
        <f>((LIBOR!DB3+$E$20)+1)^(1/Model!$E$4)-1</f>
        <v>3.7533007787353689E-3</v>
      </c>
      <c r="CQ54" s="51">
        <f>((LIBOR!DC3+$E$20)+1)^(1/Model!$E$4)-1</f>
        <v>3.7583706752672974E-3</v>
      </c>
      <c r="CR54" s="51">
        <f>((LIBOR!DD3+$E$20)+1)^(1/Model!$E$4)-1</f>
        <v>3.7639520337096055E-3</v>
      </c>
      <c r="CS54" s="51">
        <f>((LIBOR!DE3+$E$20)+1)^(1/Model!$E$4)-1</f>
        <v>3.767686075764054E-3</v>
      </c>
      <c r="CT54" s="51">
        <f>((LIBOR!DF3+$E$20)+1)^(1/Model!$E$4)-1</f>
        <v>3.7716118524242503E-3</v>
      </c>
      <c r="CU54" s="51">
        <f>((LIBOR!DG3+$E$20)+1)^(1/Model!$E$4)-1</f>
        <v>3.7760731206717413E-3</v>
      </c>
      <c r="CV54" s="51">
        <f>((LIBOR!DH3+$E$20)+1)^(1/Model!$E$4)-1</f>
        <v>3.7788313225748382E-3</v>
      </c>
      <c r="CW54" s="51">
        <f>((LIBOR!DI3+$E$20)+1)^(1/Model!$E$4)-1</f>
        <v>3.7820371278498577E-3</v>
      </c>
      <c r="CX54" s="51">
        <f>((LIBOR!DJ3+$E$20)+1)^(1/Model!$E$4)-1</f>
        <v>3.7860342335294117E-3</v>
      </c>
      <c r="CY54" s="51">
        <f>((LIBOR!DK3+$E$20)+1)^(1/Model!$E$4)-1</f>
        <v>3.7888480909153976E-3</v>
      </c>
      <c r="CZ54" s="51">
        <f>((LIBOR!DL3+$E$20)+1)^(1/Model!$E$4)-1</f>
        <v>3.7924292384674541E-3</v>
      </c>
      <c r="DA54" s="51">
        <f>((LIBOR!DM3+$E$20)+1)^(1/Model!$E$4)-1</f>
        <v>3.7971612536142896E-3</v>
      </c>
      <c r="DB54" s="51">
        <f>((LIBOR!DN3+$E$20)+1)^(1/Model!$E$4)-1</f>
        <v>3.8011896677354606E-3</v>
      </c>
      <c r="DC54" s="51">
        <f>((LIBOR!DO3+$E$20)+1)^(1/Model!$E$4)-1</f>
        <v>3.805425705048826E-3</v>
      </c>
      <c r="DD54" s="51">
        <f>((LIBOR!DP3+$E$20)+1)^(1/Model!$E$4)-1</f>
        <v>3.8112519332607064E-3</v>
      </c>
      <c r="DE54" s="51">
        <f>((LIBOR!DQ3+$E$20)+1)^(1/Model!$E$4)-1</f>
        <v>3.8163585681301182E-3</v>
      </c>
      <c r="DF54" s="51">
        <f>((LIBOR!DR3+$E$20)+1)^(1/Model!$E$4)-1</f>
        <v>3.8216726812756452E-3</v>
      </c>
      <c r="DG54" s="51">
        <f>((LIBOR!DS3+$E$20)+1)^(1/Model!$E$4)-1</f>
        <v>3.8281530831727473E-3</v>
      </c>
      <c r="DH54" s="51">
        <f>((LIBOR!DT3+$E$20)+1)^(1/Model!$E$4)-1</f>
        <v>3.8339139418679391E-3</v>
      </c>
      <c r="DI54" s="51">
        <f>((LIBOR!DU3+$E$20)+1)^(1/Model!$E$4)-1</f>
        <v>3.8395785648026592E-3</v>
      </c>
      <c r="DJ54" s="51">
        <f>((LIBOR!DV3+$E$20)+1)^(1/Model!$E$4)-1</f>
        <v>3.8460976392251656E-3</v>
      </c>
      <c r="DK54" s="51">
        <f>((LIBOR!DW3+$E$20)+1)^(1/Model!$E$4)-1</f>
        <v>3.8510984762607503E-3</v>
      </c>
      <c r="DL54" s="51">
        <f>((LIBOR!DX3+$E$20)+1)^(1/Model!$E$4)-1</f>
        <v>3.8566981298815417E-3</v>
      </c>
      <c r="DM54" s="51">
        <f>((LIBOR!DY3+$E$20)+1)^(1/Model!$E$4)-1</f>
        <v>3.8622734778530621E-3</v>
      </c>
      <c r="DN54" s="51">
        <f>((LIBOR!DZ3+$E$20)+1)^(1/Model!$E$4)-1</f>
        <v>3.8660434341655225E-3</v>
      </c>
      <c r="DO54" s="51">
        <f>((LIBOR!EA3+$E$20)+1)^(1/Model!$E$4)-1</f>
        <v>3.8700368620936398E-3</v>
      </c>
      <c r="DP54" s="51">
        <f>((LIBOR!EB3+$E$20)+1)^(1/Model!$E$4)-1</f>
        <v>3.873870388510614E-3</v>
      </c>
      <c r="DQ54" s="51">
        <f>((LIBOR!EC3+$E$20)+1)^(1/Model!$E$4)-1</f>
        <v>3.8753638229238607E-3</v>
      </c>
      <c r="DR54" s="51">
        <f>((LIBOR!ED3+$E$20)+1)^(1/Model!$E$4)-1</f>
        <v>3.8769690380093813E-3</v>
      </c>
      <c r="DS54" s="51">
        <f>((LIBOR!EE3+$E$20)+1)^(1/Model!$E$4)-1</f>
        <v>3.8781030535384176E-3</v>
      </c>
      <c r="DT54" s="51">
        <f>((LIBOR!EF3+$E$20)+1)^(1/Model!$E$4)-1</f>
        <v>3.8769929962296779E-3</v>
      </c>
    </row>
    <row r="55" spans="1:125" x14ac:dyDescent="0.55000000000000004">
      <c r="C55" t="s">
        <v>48</v>
      </c>
      <c r="D55" s="56"/>
      <c r="E55" s="30">
        <f>-E53*E54</f>
        <v>-322045.84621655964</v>
      </c>
      <c r="F55" s="30">
        <f t="shared" ref="F55:BQ55" si="218">-F53*F54</f>
        <v>-322491.03887474327</v>
      </c>
      <c r="G55" s="30">
        <f t="shared" si="218"/>
        <v>-322546.68622143334</v>
      </c>
      <c r="H55" s="30">
        <f t="shared" si="218"/>
        <v>-322179.68837655248</v>
      </c>
      <c r="I55" s="30">
        <f t="shared" si="218"/>
        <v>-321211.74795522174</v>
      </c>
      <c r="J55" s="30">
        <f t="shared" si="218"/>
        <v>-319319.91177719488</v>
      </c>
      <c r="K55" s="30">
        <f t="shared" si="218"/>
        <v>-317455.11857700784</v>
      </c>
      <c r="L55" s="30">
        <f t="shared" si="218"/>
        <v>-316330.81816782954</v>
      </c>
      <c r="M55" s="30">
        <f t="shared" si="218"/>
        <v>-315814.08059530053</v>
      </c>
      <c r="N55" s="30">
        <f t="shared" si="218"/>
        <v>-315854.2646550542</v>
      </c>
      <c r="O55" s="30">
        <f t="shared" si="218"/>
        <v>-315554.64182458923</v>
      </c>
      <c r="P55" s="64">
        <f t="shared" si="218"/>
        <v>-314215.71989646275</v>
      </c>
      <c r="Q55" s="30">
        <f t="shared" si="218"/>
        <v>-311945.59955407976</v>
      </c>
      <c r="R55" s="30">
        <f t="shared" si="218"/>
        <v>-309834.9895957472</v>
      </c>
      <c r="S55" s="30">
        <f t="shared" si="218"/>
        <v>-307146.54446833703</v>
      </c>
      <c r="T55" s="30">
        <f t="shared" si="218"/>
        <v>-304815.83019514289</v>
      </c>
      <c r="U55" s="30">
        <f t="shared" si="218"/>
        <v>-303146.78678028815</v>
      </c>
      <c r="V55" s="30">
        <f t="shared" si="218"/>
        <v>-301628.53136097378</v>
      </c>
      <c r="W55" s="30">
        <f t="shared" si="218"/>
        <v>-300595.9536271026</v>
      </c>
      <c r="X55" s="30">
        <f t="shared" si="218"/>
        <v>-299865.58247311029</v>
      </c>
      <c r="Y55" s="30">
        <f t="shared" si="218"/>
        <v>-299222.03792219964</v>
      </c>
      <c r="Z55" s="30">
        <f t="shared" si="218"/>
        <v>-298811.58355064824</v>
      </c>
      <c r="AA55" s="30">
        <f t="shared" si="218"/>
        <v>-298567.13775712682</v>
      </c>
      <c r="AB55" s="64">
        <f t="shared" si="218"/>
        <v>-298295.13007472496</v>
      </c>
      <c r="AC55" s="30">
        <f t="shared" si="218"/>
        <v>-298168.66102620529</v>
      </c>
      <c r="AD55" s="30">
        <f t="shared" si="218"/>
        <v>-298158.06297075795</v>
      </c>
      <c r="AE55" s="30">
        <f t="shared" si="218"/>
        <v>-298071.86493340298</v>
      </c>
      <c r="AF55" s="30">
        <f t="shared" si="218"/>
        <v>-298095.88743029715</v>
      </c>
      <c r="AG55" s="30">
        <f t="shared" si="218"/>
        <v>-298228.00987811532</v>
      </c>
      <c r="AH55" s="30">
        <f t="shared" si="218"/>
        <v>-298281.70608030504</v>
      </c>
      <c r="AI55" s="30">
        <f t="shared" si="218"/>
        <v>-298415.23849949247</v>
      </c>
      <c r="AJ55" s="30">
        <f t="shared" si="218"/>
        <v>-298675.23175730492</v>
      </c>
      <c r="AK55" s="30">
        <f t="shared" si="218"/>
        <v>-298863.1564232026</v>
      </c>
      <c r="AL55" s="30">
        <f t="shared" si="218"/>
        <v>-299124.54807868908</v>
      </c>
      <c r="AM55" s="30">
        <f t="shared" si="218"/>
        <v>-299505.31690801214</v>
      </c>
      <c r="AN55" s="64">
        <f t="shared" si="218"/>
        <v>-299797.06262063276</v>
      </c>
      <c r="AO55" s="30">
        <f t="shared" si="218"/>
        <v>-300170.7359505404</v>
      </c>
      <c r="AP55" s="30">
        <f t="shared" si="218"/>
        <v>-300651.04662794329</v>
      </c>
      <c r="AQ55" s="30">
        <f t="shared" si="218"/>
        <v>-301045.86873584497</v>
      </c>
      <c r="AR55" s="30">
        <f t="shared" si="218"/>
        <v>-301446.32141223509</v>
      </c>
      <c r="AS55" s="30">
        <f t="shared" si="218"/>
        <v>-301982.34584355069</v>
      </c>
      <c r="AT55" s="30">
        <f t="shared" si="218"/>
        <v>-302394.75661505113</v>
      </c>
      <c r="AU55" s="30">
        <f t="shared" si="218"/>
        <v>-302913.06476265151</v>
      </c>
      <c r="AV55" s="30">
        <f t="shared" si="218"/>
        <v>-303489.94333374855</v>
      </c>
      <c r="AW55" s="30">
        <f t="shared" si="218"/>
        <v>-303933.3420128093</v>
      </c>
      <c r="AX55" s="30">
        <f t="shared" si="218"/>
        <v>-304532.73855520121</v>
      </c>
      <c r="AY55" s="30">
        <f t="shared" si="218"/>
        <v>-305184.3285463861</v>
      </c>
      <c r="AZ55" s="64">
        <f t="shared" si="218"/>
        <v>-305688.33913022716</v>
      </c>
      <c r="BA55" s="30">
        <f t="shared" si="218"/>
        <v>-306227.60952971515</v>
      </c>
      <c r="BB55" s="30">
        <f t="shared" si="218"/>
        <v>-306872.00426514901</v>
      </c>
      <c r="BC55" s="30">
        <f t="shared" si="218"/>
        <v>-307409.07798846625</v>
      </c>
      <c r="BD55" s="30">
        <f t="shared" si="218"/>
        <v>-308057.61189904111</v>
      </c>
      <c r="BE55" s="30">
        <f t="shared" si="218"/>
        <v>-308756.89716087113</v>
      </c>
      <c r="BF55" s="30">
        <f t="shared" si="218"/>
        <v>-309341.11705268949</v>
      </c>
      <c r="BG55" s="30">
        <f t="shared" si="218"/>
        <v>-310038.87954200245</v>
      </c>
      <c r="BH55" s="30">
        <f t="shared" si="218"/>
        <v>-310818.41100108775</v>
      </c>
      <c r="BI55" s="30">
        <f t="shared" si="218"/>
        <v>-311360.15841909184</v>
      </c>
      <c r="BJ55" s="30">
        <f t="shared" si="218"/>
        <v>-312114.87578085455</v>
      </c>
      <c r="BK55" s="30">
        <f t="shared" si="218"/>
        <v>-312839.1966557909</v>
      </c>
      <c r="BL55" s="64">
        <f t="shared" si="218"/>
        <v>-313448.5065480367</v>
      </c>
      <c r="BM55" s="30">
        <f t="shared" si="218"/>
        <v>-314121.93763920804</v>
      </c>
      <c r="BN55" s="30">
        <f t="shared" si="218"/>
        <v>-313978.53614435275</v>
      </c>
      <c r="BO55" s="30">
        <f t="shared" si="218"/>
        <v>-313636.10121063923</v>
      </c>
      <c r="BP55" s="30">
        <f t="shared" si="218"/>
        <v>-313381.54055885359</v>
      </c>
      <c r="BQ55" s="30">
        <f t="shared" si="218"/>
        <v>-313142.96785884857</v>
      </c>
      <c r="BR55" s="30">
        <f t="shared" ref="BR55:DT55" si="219">-BR53*BR54</f>
        <v>-312836.11130424251</v>
      </c>
      <c r="BS55" s="30">
        <f t="shared" si="219"/>
        <v>-312525.9866253194</v>
      </c>
      <c r="BT55" s="30">
        <f t="shared" si="219"/>
        <v>-312234.0168321096</v>
      </c>
      <c r="BU55" s="30">
        <f t="shared" si="219"/>
        <v>-311824.96218050784</v>
      </c>
      <c r="BV55" s="30">
        <f t="shared" si="219"/>
        <v>-311470.88964540244</v>
      </c>
      <c r="BW55" s="30">
        <f t="shared" si="219"/>
        <v>-311078.12851082376</v>
      </c>
      <c r="BX55" s="64">
        <f t="shared" si="219"/>
        <v>-310579.36887950456</v>
      </c>
      <c r="BY55" s="30">
        <f t="shared" si="219"/>
        <v>-310132.15856496722</v>
      </c>
      <c r="BZ55" s="30">
        <f t="shared" si="219"/>
        <v>-309715.65290545905</v>
      </c>
      <c r="CA55" s="30">
        <f t="shared" si="219"/>
        <v>-309244.92533835728</v>
      </c>
      <c r="CB55" s="30">
        <f t="shared" si="219"/>
        <v>-308813.59096330375</v>
      </c>
      <c r="CC55" s="30">
        <f t="shared" si="219"/>
        <v>-308427.33613043564</v>
      </c>
      <c r="CD55" s="30">
        <f t="shared" si="219"/>
        <v>-308009.23320438724</v>
      </c>
      <c r="CE55" s="30">
        <f t="shared" si="219"/>
        <v>-307673.95116811414</v>
      </c>
      <c r="CF55" s="30">
        <f t="shared" si="219"/>
        <v>-307335.33707867045</v>
      </c>
      <c r="CG55" s="30">
        <f t="shared" si="219"/>
        <v>-306946.83739735367</v>
      </c>
      <c r="CH55" s="30">
        <f t="shared" si="219"/>
        <v>-306616.28780980746</v>
      </c>
      <c r="CI55" s="30">
        <f t="shared" si="219"/>
        <v>-306382.79730630695</v>
      </c>
      <c r="CJ55" s="64">
        <f t="shared" si="219"/>
        <v>-306012.15322631033</v>
      </c>
      <c r="CK55" s="30">
        <f t="shared" si="219"/>
        <v>-305728.96099901217</v>
      </c>
      <c r="CL55" s="30">
        <f t="shared" si="219"/>
        <v>-305366.01546786097</v>
      </c>
      <c r="CM55" s="30">
        <f t="shared" si="219"/>
        <v>-304979.52101008344</v>
      </c>
      <c r="CN55" s="30">
        <f t="shared" si="219"/>
        <v>-304613.28228928027</v>
      </c>
      <c r="CO55" s="30">
        <f t="shared" si="219"/>
        <v>-304195.69176360307</v>
      </c>
      <c r="CP55" s="30">
        <f t="shared" si="219"/>
        <v>-303678.66651322076</v>
      </c>
      <c r="CQ55" s="30">
        <f t="shared" si="219"/>
        <v>-303170.17313225695</v>
      </c>
      <c r="CR55" s="30">
        <f t="shared" si="219"/>
        <v>-302700.33339331415</v>
      </c>
      <c r="CS55" s="30">
        <f t="shared" si="219"/>
        <v>-302079.65378564142</v>
      </c>
      <c r="CT55" s="30">
        <f t="shared" si="219"/>
        <v>-301472.47440706787</v>
      </c>
      <c r="CU55" s="30">
        <f t="shared" si="219"/>
        <v>-300906.04780914978</v>
      </c>
      <c r="CV55" s="64">
        <f t="shared" si="219"/>
        <v>-300202.14328232745</v>
      </c>
      <c r="CW55" s="30">
        <f t="shared" si="219"/>
        <v>-299532.33991898841</v>
      </c>
      <c r="CX55" s="30">
        <f t="shared" si="219"/>
        <v>-298923.44581925916</v>
      </c>
      <c r="CY55" s="30">
        <f t="shared" si="219"/>
        <v>-298219.46437852434</v>
      </c>
      <c r="CZ55" s="30">
        <f t="shared" si="219"/>
        <v>-297574.3129937253</v>
      </c>
      <c r="DA55" s="30">
        <f t="shared" si="219"/>
        <v>-297017.43277276389</v>
      </c>
      <c r="DB55" s="30">
        <f t="shared" si="219"/>
        <v>-296403.37483231735</v>
      </c>
      <c r="DC55" s="30">
        <f t="shared" si="219"/>
        <v>-295803.48645121697</v>
      </c>
      <c r="DD55" s="30">
        <f t="shared" si="219"/>
        <v>-295324.74722183787</v>
      </c>
      <c r="DE55" s="30">
        <f t="shared" si="219"/>
        <v>-294787.57600176235</v>
      </c>
      <c r="DF55" s="30">
        <f t="shared" si="219"/>
        <v>-294263.88380687195</v>
      </c>
      <c r="DG55" s="30">
        <f t="shared" si="219"/>
        <v>-293827.11129107652</v>
      </c>
      <c r="DH55" s="64">
        <f t="shared" si="219"/>
        <v>-293332.11850089836</v>
      </c>
      <c r="DI55" s="30">
        <f t="shared" si="219"/>
        <v>-292826.96987979696</v>
      </c>
      <c r="DJ55" s="30">
        <f t="shared" si="219"/>
        <v>-292384.00815017335</v>
      </c>
      <c r="DK55" s="30">
        <f t="shared" si="219"/>
        <v>-291822.81263605785</v>
      </c>
      <c r="DL55" s="30">
        <f t="shared" si="219"/>
        <v>-291304.40216673235</v>
      </c>
      <c r="DM55" s="30">
        <f t="shared" si="219"/>
        <v>-290781.42421989539</v>
      </c>
      <c r="DN55" s="30">
        <f t="shared" si="219"/>
        <v>-290120.23824066832</v>
      </c>
      <c r="DO55" s="30">
        <f t="shared" si="219"/>
        <v>-289473.92460025009</v>
      </c>
      <c r="DP55" s="30">
        <f t="shared" si="219"/>
        <v>-288813.73730290856</v>
      </c>
      <c r="DQ55" s="30">
        <f t="shared" si="219"/>
        <v>-287977.78393456159</v>
      </c>
      <c r="DR55" s="30">
        <f t="shared" si="219"/>
        <v>-287149.37953848881</v>
      </c>
      <c r="DS55" s="30">
        <f t="shared" si="219"/>
        <v>-286285.40596604388</v>
      </c>
      <c r="DT55" s="64">
        <f t="shared" si="219"/>
        <v>-285255.76685917063</v>
      </c>
    </row>
    <row r="56" spans="1:125" x14ac:dyDescent="0.55000000000000004">
      <c r="C56" t="s">
        <v>49</v>
      </c>
      <c r="D56" s="56"/>
      <c r="E56" s="69">
        <v>0</v>
      </c>
      <c r="F56" s="70">
        <v>0</v>
      </c>
      <c r="G56" s="70">
        <v>0</v>
      </c>
      <c r="H56" s="70">
        <v>0</v>
      </c>
      <c r="I56" s="70">
        <v>0</v>
      </c>
      <c r="J56" s="70">
        <v>0</v>
      </c>
      <c r="K56" s="70">
        <v>0</v>
      </c>
      <c r="L56" s="70">
        <v>0</v>
      </c>
      <c r="M56" s="70">
        <v>0</v>
      </c>
      <c r="N56" s="70">
        <v>0</v>
      </c>
      <c r="O56" s="70">
        <v>0</v>
      </c>
      <c r="P56" s="71">
        <v>0</v>
      </c>
      <c r="Q56" s="70">
        <v>0</v>
      </c>
      <c r="R56" s="70">
        <v>0</v>
      </c>
      <c r="S56" s="70">
        <v>0</v>
      </c>
      <c r="T56" s="70">
        <v>0</v>
      </c>
      <c r="U56" s="70">
        <v>0</v>
      </c>
      <c r="V56" s="70">
        <v>0</v>
      </c>
      <c r="W56" s="70">
        <v>0</v>
      </c>
      <c r="X56" s="70">
        <v>0</v>
      </c>
      <c r="Y56" s="70">
        <v>0</v>
      </c>
      <c r="Z56" s="70">
        <v>0</v>
      </c>
      <c r="AA56" s="70">
        <v>0</v>
      </c>
      <c r="AB56" s="71">
        <v>0</v>
      </c>
      <c r="AC56" s="70">
        <v>0</v>
      </c>
      <c r="AD56" s="70">
        <v>0</v>
      </c>
      <c r="AE56" s="70">
        <v>0</v>
      </c>
      <c r="AF56" s="70">
        <v>0</v>
      </c>
      <c r="AG56" s="70">
        <v>0</v>
      </c>
      <c r="AH56" s="70">
        <v>0</v>
      </c>
      <c r="AI56" s="70">
        <v>0</v>
      </c>
      <c r="AJ56" s="70">
        <v>0</v>
      </c>
      <c r="AK56" s="70">
        <v>0</v>
      </c>
      <c r="AL56" s="70">
        <v>0</v>
      </c>
      <c r="AM56" s="70">
        <v>0</v>
      </c>
      <c r="AN56" s="71">
        <v>0</v>
      </c>
      <c r="AO56" s="70">
        <v>0</v>
      </c>
      <c r="AP56" s="70">
        <v>0</v>
      </c>
      <c r="AQ56" s="70">
        <v>0</v>
      </c>
      <c r="AR56" s="70">
        <v>0</v>
      </c>
      <c r="AS56" s="70">
        <v>0</v>
      </c>
      <c r="AT56" s="70">
        <v>0</v>
      </c>
      <c r="AU56" s="70">
        <v>0</v>
      </c>
      <c r="AV56" s="70">
        <v>0</v>
      </c>
      <c r="AW56" s="70">
        <v>0</v>
      </c>
      <c r="AX56" s="70">
        <v>0</v>
      </c>
      <c r="AY56" s="70">
        <v>0</v>
      </c>
      <c r="AZ56" s="71">
        <v>0</v>
      </c>
      <c r="BA56" s="70">
        <v>0</v>
      </c>
      <c r="BB56" s="70">
        <v>0</v>
      </c>
      <c r="BC56" s="70">
        <v>0</v>
      </c>
      <c r="BD56" s="70">
        <v>0</v>
      </c>
      <c r="BE56" s="70">
        <v>0</v>
      </c>
      <c r="BF56" s="70">
        <v>0</v>
      </c>
      <c r="BG56" s="70">
        <v>0</v>
      </c>
      <c r="BH56" s="70">
        <v>0</v>
      </c>
      <c r="BI56" s="70">
        <v>0</v>
      </c>
      <c r="BJ56" s="70">
        <v>0</v>
      </c>
      <c r="BK56" s="70">
        <v>0</v>
      </c>
      <c r="BL56" s="71">
        <v>0</v>
      </c>
      <c r="BM56" s="70">
        <f>-$BM$53/$E$22</f>
        <v>-244440.36358250747</v>
      </c>
      <c r="BN56" s="70">
        <f t="shared" ref="BN56:DS56" si="220">-$BM$53/$E$22</f>
        <v>-244440.36358250747</v>
      </c>
      <c r="BO56" s="70">
        <f t="shared" si="220"/>
        <v>-244440.36358250747</v>
      </c>
      <c r="BP56" s="70">
        <f t="shared" si="220"/>
        <v>-244440.36358250747</v>
      </c>
      <c r="BQ56" s="70">
        <f t="shared" si="220"/>
        <v>-244440.36358250747</v>
      </c>
      <c r="BR56" s="70">
        <f t="shared" si="220"/>
        <v>-244440.36358250747</v>
      </c>
      <c r="BS56" s="70">
        <f t="shared" si="220"/>
        <v>-244440.36358250747</v>
      </c>
      <c r="BT56" s="70">
        <f t="shared" si="220"/>
        <v>-244440.36358250747</v>
      </c>
      <c r="BU56" s="70">
        <f t="shared" si="220"/>
        <v>-244440.36358250747</v>
      </c>
      <c r="BV56" s="70">
        <f t="shared" si="220"/>
        <v>-244440.36358250747</v>
      </c>
      <c r="BW56" s="70">
        <f t="shared" si="220"/>
        <v>-244440.36358250747</v>
      </c>
      <c r="BX56" s="70">
        <f t="shared" si="220"/>
        <v>-244440.36358250747</v>
      </c>
      <c r="BY56" s="70">
        <f t="shared" si="220"/>
        <v>-244440.36358250747</v>
      </c>
      <c r="BZ56" s="70">
        <f t="shared" si="220"/>
        <v>-244440.36358250747</v>
      </c>
      <c r="CA56" s="70">
        <f t="shared" si="220"/>
        <v>-244440.36358250747</v>
      </c>
      <c r="CB56" s="70">
        <f t="shared" si="220"/>
        <v>-244440.36358250747</v>
      </c>
      <c r="CC56" s="70">
        <f t="shared" si="220"/>
        <v>-244440.36358250747</v>
      </c>
      <c r="CD56" s="70">
        <f t="shared" si="220"/>
        <v>-244440.36358250747</v>
      </c>
      <c r="CE56" s="70">
        <f t="shared" si="220"/>
        <v>-244440.36358250747</v>
      </c>
      <c r="CF56" s="70">
        <f t="shared" si="220"/>
        <v>-244440.36358250747</v>
      </c>
      <c r="CG56" s="70">
        <f t="shared" si="220"/>
        <v>-244440.36358250747</v>
      </c>
      <c r="CH56" s="70">
        <f t="shared" si="220"/>
        <v>-244440.36358250747</v>
      </c>
      <c r="CI56" s="70">
        <f t="shared" si="220"/>
        <v>-244440.36358250747</v>
      </c>
      <c r="CJ56" s="70">
        <f t="shared" si="220"/>
        <v>-244440.36358250747</v>
      </c>
      <c r="CK56" s="70">
        <f t="shared" si="220"/>
        <v>-244440.36358250747</v>
      </c>
      <c r="CL56" s="70">
        <f t="shared" si="220"/>
        <v>-244440.36358250747</v>
      </c>
      <c r="CM56" s="70">
        <f t="shared" si="220"/>
        <v>-244440.36358250747</v>
      </c>
      <c r="CN56" s="70">
        <f t="shared" si="220"/>
        <v>-244440.36358250747</v>
      </c>
      <c r="CO56" s="70">
        <f t="shared" si="220"/>
        <v>-244440.36358250747</v>
      </c>
      <c r="CP56" s="70">
        <f t="shared" si="220"/>
        <v>-244440.36358250747</v>
      </c>
      <c r="CQ56" s="70">
        <f t="shared" si="220"/>
        <v>-244440.36358250747</v>
      </c>
      <c r="CR56" s="70">
        <f t="shared" si="220"/>
        <v>-244440.36358250747</v>
      </c>
      <c r="CS56" s="70">
        <f t="shared" si="220"/>
        <v>-244440.36358250747</v>
      </c>
      <c r="CT56" s="70">
        <f t="shared" si="220"/>
        <v>-244440.36358250747</v>
      </c>
      <c r="CU56" s="70">
        <f t="shared" si="220"/>
        <v>-244440.36358250747</v>
      </c>
      <c r="CV56" s="70">
        <f t="shared" si="220"/>
        <v>-244440.36358250747</v>
      </c>
      <c r="CW56" s="70">
        <f t="shared" si="220"/>
        <v>-244440.36358250747</v>
      </c>
      <c r="CX56" s="70">
        <f t="shared" si="220"/>
        <v>-244440.36358250747</v>
      </c>
      <c r="CY56" s="70">
        <f t="shared" si="220"/>
        <v>-244440.36358250747</v>
      </c>
      <c r="CZ56" s="70">
        <f t="shared" si="220"/>
        <v>-244440.36358250747</v>
      </c>
      <c r="DA56" s="70">
        <f t="shared" si="220"/>
        <v>-244440.36358250747</v>
      </c>
      <c r="DB56" s="70">
        <f t="shared" si="220"/>
        <v>-244440.36358250747</v>
      </c>
      <c r="DC56" s="70">
        <f t="shared" si="220"/>
        <v>-244440.36358250747</v>
      </c>
      <c r="DD56" s="70">
        <f t="shared" si="220"/>
        <v>-244440.36358250747</v>
      </c>
      <c r="DE56" s="70">
        <f t="shared" si="220"/>
        <v>-244440.36358250747</v>
      </c>
      <c r="DF56" s="70">
        <f t="shared" si="220"/>
        <v>-244440.36358250747</v>
      </c>
      <c r="DG56" s="70">
        <f t="shared" si="220"/>
        <v>-244440.36358250747</v>
      </c>
      <c r="DH56" s="70">
        <f t="shared" si="220"/>
        <v>-244440.36358250747</v>
      </c>
      <c r="DI56" s="70">
        <f t="shared" si="220"/>
        <v>-244440.36358250747</v>
      </c>
      <c r="DJ56" s="70">
        <f t="shared" si="220"/>
        <v>-244440.36358250747</v>
      </c>
      <c r="DK56" s="70">
        <f t="shared" si="220"/>
        <v>-244440.36358250747</v>
      </c>
      <c r="DL56" s="70">
        <f t="shared" si="220"/>
        <v>-244440.36358250747</v>
      </c>
      <c r="DM56" s="70">
        <f t="shared" si="220"/>
        <v>-244440.36358250747</v>
      </c>
      <c r="DN56" s="70">
        <f t="shared" si="220"/>
        <v>-244440.36358250747</v>
      </c>
      <c r="DO56" s="70">
        <f t="shared" si="220"/>
        <v>-244440.36358250747</v>
      </c>
      <c r="DP56" s="70">
        <f t="shared" si="220"/>
        <v>-244440.36358250747</v>
      </c>
      <c r="DQ56" s="70">
        <f t="shared" si="220"/>
        <v>-244440.36358250747</v>
      </c>
      <c r="DR56" s="70">
        <f t="shared" si="220"/>
        <v>-244440.36358250747</v>
      </c>
      <c r="DS56" s="70">
        <f t="shared" si="220"/>
        <v>-244440.36358250747</v>
      </c>
      <c r="DT56" s="71">
        <f>-DT53</f>
        <v>-73576549.438334793</v>
      </c>
    </row>
    <row r="57" spans="1:125" x14ac:dyDescent="0.55000000000000004">
      <c r="C57" t="s">
        <v>51</v>
      </c>
      <c r="D57" s="56"/>
      <c r="E57" s="27">
        <f>E53+E56</f>
        <v>87998530.889702693</v>
      </c>
      <c r="F57" s="27">
        <f t="shared" ref="F57:BQ57" si="221">F53+F56</f>
        <v>87998530.889702693</v>
      </c>
      <c r="G57" s="27">
        <f t="shared" si="221"/>
        <v>87998530.889702693</v>
      </c>
      <c r="H57" s="27">
        <f t="shared" si="221"/>
        <v>87998530.889702693</v>
      </c>
      <c r="I57" s="27">
        <f t="shared" si="221"/>
        <v>87998530.889702693</v>
      </c>
      <c r="J57" s="27">
        <f t="shared" si="221"/>
        <v>87998530.889702693</v>
      </c>
      <c r="K57" s="27">
        <f t="shared" si="221"/>
        <v>87998530.889702693</v>
      </c>
      <c r="L57" s="27">
        <f t="shared" si="221"/>
        <v>87998530.889702693</v>
      </c>
      <c r="M57" s="27">
        <f t="shared" si="221"/>
        <v>87998530.889702693</v>
      </c>
      <c r="N57" s="27">
        <f t="shared" si="221"/>
        <v>87998530.889702693</v>
      </c>
      <c r="O57" s="27">
        <f t="shared" si="221"/>
        <v>87998530.889702693</v>
      </c>
      <c r="P57" s="63">
        <f t="shared" si="221"/>
        <v>87998530.889702693</v>
      </c>
      <c r="Q57" s="27">
        <f t="shared" si="221"/>
        <v>87998530.889702693</v>
      </c>
      <c r="R57" s="27">
        <f t="shared" si="221"/>
        <v>87998530.889702693</v>
      </c>
      <c r="S57" s="27">
        <f t="shared" si="221"/>
        <v>87998530.889702693</v>
      </c>
      <c r="T57" s="27">
        <f t="shared" si="221"/>
        <v>87998530.889702693</v>
      </c>
      <c r="U57" s="27">
        <f t="shared" si="221"/>
        <v>87998530.889702693</v>
      </c>
      <c r="V57" s="27">
        <f t="shared" si="221"/>
        <v>87998530.889702693</v>
      </c>
      <c r="W57" s="27">
        <f t="shared" si="221"/>
        <v>87998530.889702693</v>
      </c>
      <c r="X57" s="27">
        <f t="shared" si="221"/>
        <v>87998530.889702693</v>
      </c>
      <c r="Y57" s="27">
        <f t="shared" si="221"/>
        <v>87998530.889702693</v>
      </c>
      <c r="Z57" s="27">
        <f t="shared" si="221"/>
        <v>87998530.889702693</v>
      </c>
      <c r="AA57" s="27">
        <f t="shared" si="221"/>
        <v>87998530.889702693</v>
      </c>
      <c r="AB57" s="63">
        <f t="shared" si="221"/>
        <v>87998530.889702693</v>
      </c>
      <c r="AC57" s="27">
        <f t="shared" si="221"/>
        <v>87998530.889702693</v>
      </c>
      <c r="AD57" s="27">
        <f t="shared" si="221"/>
        <v>87998530.889702693</v>
      </c>
      <c r="AE57" s="27">
        <f t="shared" si="221"/>
        <v>87998530.889702693</v>
      </c>
      <c r="AF57" s="27">
        <f t="shared" si="221"/>
        <v>87998530.889702693</v>
      </c>
      <c r="AG57" s="27">
        <f t="shared" si="221"/>
        <v>87998530.889702693</v>
      </c>
      <c r="AH57" s="27">
        <f t="shared" si="221"/>
        <v>87998530.889702693</v>
      </c>
      <c r="AI57" s="27">
        <f t="shared" si="221"/>
        <v>87998530.889702693</v>
      </c>
      <c r="AJ57" s="27">
        <f t="shared" si="221"/>
        <v>87998530.889702693</v>
      </c>
      <c r="AK57" s="27">
        <f t="shared" si="221"/>
        <v>87998530.889702693</v>
      </c>
      <c r="AL57" s="27">
        <f t="shared" si="221"/>
        <v>87998530.889702693</v>
      </c>
      <c r="AM57" s="27">
        <f t="shared" si="221"/>
        <v>87998530.889702693</v>
      </c>
      <c r="AN57" s="63">
        <f t="shared" si="221"/>
        <v>87998530.889702693</v>
      </c>
      <c r="AO57" s="27">
        <f t="shared" si="221"/>
        <v>87998530.889702693</v>
      </c>
      <c r="AP57" s="27">
        <f t="shared" si="221"/>
        <v>87998530.889702693</v>
      </c>
      <c r="AQ57" s="27">
        <f t="shared" si="221"/>
        <v>87998530.889702693</v>
      </c>
      <c r="AR57" s="27">
        <f t="shared" si="221"/>
        <v>87998530.889702693</v>
      </c>
      <c r="AS57" s="27">
        <f t="shared" si="221"/>
        <v>87998530.889702693</v>
      </c>
      <c r="AT57" s="27">
        <f t="shared" si="221"/>
        <v>87998530.889702693</v>
      </c>
      <c r="AU57" s="27">
        <f t="shared" si="221"/>
        <v>87998530.889702693</v>
      </c>
      <c r="AV57" s="27">
        <f t="shared" si="221"/>
        <v>87998530.889702693</v>
      </c>
      <c r="AW57" s="27">
        <f t="shared" si="221"/>
        <v>87998530.889702693</v>
      </c>
      <c r="AX57" s="27">
        <f t="shared" si="221"/>
        <v>87998530.889702693</v>
      </c>
      <c r="AY57" s="27">
        <f t="shared" si="221"/>
        <v>87998530.889702693</v>
      </c>
      <c r="AZ57" s="63">
        <f t="shared" si="221"/>
        <v>87998530.889702693</v>
      </c>
      <c r="BA57" s="27">
        <f t="shared" si="221"/>
        <v>87998530.889702693</v>
      </c>
      <c r="BB57" s="27">
        <f t="shared" si="221"/>
        <v>87998530.889702693</v>
      </c>
      <c r="BC57" s="27">
        <f t="shared" si="221"/>
        <v>87998530.889702693</v>
      </c>
      <c r="BD57" s="27">
        <f t="shared" si="221"/>
        <v>87998530.889702693</v>
      </c>
      <c r="BE57" s="27">
        <f t="shared" si="221"/>
        <v>87998530.889702693</v>
      </c>
      <c r="BF57" s="27">
        <f t="shared" si="221"/>
        <v>87998530.889702693</v>
      </c>
      <c r="BG57" s="27">
        <f t="shared" si="221"/>
        <v>87998530.889702693</v>
      </c>
      <c r="BH57" s="27">
        <f t="shared" si="221"/>
        <v>87998530.889702693</v>
      </c>
      <c r="BI57" s="27">
        <f t="shared" si="221"/>
        <v>87998530.889702693</v>
      </c>
      <c r="BJ57" s="27">
        <f t="shared" si="221"/>
        <v>87998530.889702693</v>
      </c>
      <c r="BK57" s="27">
        <f t="shared" si="221"/>
        <v>87998530.889702693</v>
      </c>
      <c r="BL57" s="63">
        <f t="shared" si="221"/>
        <v>87998530.889702693</v>
      </c>
      <c r="BM57" s="27">
        <f t="shared" si="221"/>
        <v>87754090.526120186</v>
      </c>
      <c r="BN57" s="27">
        <f t="shared" si="221"/>
        <v>87509650.162537679</v>
      </c>
      <c r="BO57" s="27">
        <f t="shared" si="221"/>
        <v>87265209.798955172</v>
      </c>
      <c r="BP57" s="27">
        <f t="shared" si="221"/>
        <v>87020769.435372666</v>
      </c>
      <c r="BQ57" s="27">
        <f t="shared" si="221"/>
        <v>86776329.071790159</v>
      </c>
      <c r="BR57" s="27">
        <f t="shared" ref="BR57:DT57" si="222">BR53+BR56</f>
        <v>86531888.708207652</v>
      </c>
      <c r="BS57" s="27">
        <f t="shared" si="222"/>
        <v>86287448.344625145</v>
      </c>
      <c r="BT57" s="27">
        <f t="shared" si="222"/>
        <v>86043007.981042638</v>
      </c>
      <c r="BU57" s="27">
        <f t="shared" si="222"/>
        <v>85798567.617460132</v>
      </c>
      <c r="BV57" s="27">
        <f t="shared" si="222"/>
        <v>85554127.253877625</v>
      </c>
      <c r="BW57" s="27">
        <f t="shared" si="222"/>
        <v>85309686.890295118</v>
      </c>
      <c r="BX57" s="63">
        <f t="shared" si="222"/>
        <v>85065246.526712611</v>
      </c>
      <c r="BY57" s="27">
        <f t="shared" si="222"/>
        <v>84820806.163130105</v>
      </c>
      <c r="BZ57" s="27">
        <f t="shared" si="222"/>
        <v>84576365.799547598</v>
      </c>
      <c r="CA57" s="27">
        <f t="shared" si="222"/>
        <v>84331925.435965091</v>
      </c>
      <c r="CB57" s="27">
        <f t="shared" si="222"/>
        <v>84087485.072382584</v>
      </c>
      <c r="CC57" s="27">
        <f t="shared" si="222"/>
        <v>83843044.708800077</v>
      </c>
      <c r="CD57" s="27">
        <f t="shared" si="222"/>
        <v>83598604.345217571</v>
      </c>
      <c r="CE57" s="27">
        <f t="shared" si="222"/>
        <v>83354163.981635064</v>
      </c>
      <c r="CF57" s="27">
        <f t="shared" si="222"/>
        <v>83109723.618052557</v>
      </c>
      <c r="CG57" s="27">
        <f t="shared" si="222"/>
        <v>82865283.25447005</v>
      </c>
      <c r="CH57" s="27">
        <f t="shared" si="222"/>
        <v>82620842.890887544</v>
      </c>
      <c r="CI57" s="27">
        <f t="shared" si="222"/>
        <v>82376402.527305037</v>
      </c>
      <c r="CJ57" s="63">
        <f t="shared" si="222"/>
        <v>82131962.16372253</v>
      </c>
      <c r="CK57" s="27">
        <f t="shared" si="222"/>
        <v>81887521.800140023</v>
      </c>
      <c r="CL57" s="27">
        <f t="shared" si="222"/>
        <v>81643081.436557516</v>
      </c>
      <c r="CM57" s="27">
        <f t="shared" si="222"/>
        <v>81398641.07297501</v>
      </c>
      <c r="CN57" s="27">
        <f t="shared" si="222"/>
        <v>81154200.709392503</v>
      </c>
      <c r="CO57" s="27">
        <f t="shared" si="222"/>
        <v>80909760.345809996</v>
      </c>
      <c r="CP57" s="27">
        <f t="shared" si="222"/>
        <v>80665319.982227489</v>
      </c>
      <c r="CQ57" s="27">
        <f t="shared" si="222"/>
        <v>80420879.618644983</v>
      </c>
      <c r="CR57" s="27">
        <f t="shared" si="222"/>
        <v>80176439.255062476</v>
      </c>
      <c r="CS57" s="27">
        <f t="shared" si="222"/>
        <v>79931998.891479969</v>
      </c>
      <c r="CT57" s="27">
        <f t="shared" si="222"/>
        <v>79687558.527897462</v>
      </c>
      <c r="CU57" s="27">
        <f t="shared" si="222"/>
        <v>79443118.164314955</v>
      </c>
      <c r="CV57" s="63">
        <f t="shared" si="222"/>
        <v>79198677.800732449</v>
      </c>
      <c r="CW57" s="27">
        <f t="shared" si="222"/>
        <v>78954237.437149942</v>
      </c>
      <c r="CX57" s="27">
        <f t="shared" si="222"/>
        <v>78709797.073567435</v>
      </c>
      <c r="CY57" s="27">
        <f t="shared" si="222"/>
        <v>78465356.709984928</v>
      </c>
      <c r="CZ57" s="27">
        <f t="shared" si="222"/>
        <v>78220916.346402422</v>
      </c>
      <c r="DA57" s="27">
        <f t="shared" si="222"/>
        <v>77976475.982819915</v>
      </c>
      <c r="DB57" s="27">
        <f t="shared" si="222"/>
        <v>77732035.619237408</v>
      </c>
      <c r="DC57" s="27">
        <f t="shared" si="222"/>
        <v>77487595.255654901</v>
      </c>
      <c r="DD57" s="27">
        <f t="shared" si="222"/>
        <v>77243154.892072394</v>
      </c>
      <c r="DE57" s="27">
        <f t="shared" si="222"/>
        <v>76998714.528489888</v>
      </c>
      <c r="DF57" s="27">
        <f t="shared" si="222"/>
        <v>76754274.164907381</v>
      </c>
      <c r="DG57" s="27">
        <f t="shared" si="222"/>
        <v>76509833.801324874</v>
      </c>
      <c r="DH57" s="63">
        <f t="shared" si="222"/>
        <v>76265393.437742367</v>
      </c>
      <c r="DI57" s="27">
        <f t="shared" si="222"/>
        <v>76020953.074159861</v>
      </c>
      <c r="DJ57" s="27">
        <f t="shared" si="222"/>
        <v>75776512.710577354</v>
      </c>
      <c r="DK57" s="27">
        <f t="shared" si="222"/>
        <v>75532072.346994847</v>
      </c>
      <c r="DL57" s="27">
        <f t="shared" si="222"/>
        <v>75287631.98341234</v>
      </c>
      <c r="DM57" s="27">
        <f t="shared" si="222"/>
        <v>75043191.619829834</v>
      </c>
      <c r="DN57" s="27">
        <f t="shared" si="222"/>
        <v>74798751.256247327</v>
      </c>
      <c r="DO57" s="27">
        <f t="shared" si="222"/>
        <v>74554310.89266482</v>
      </c>
      <c r="DP57" s="27">
        <f t="shared" si="222"/>
        <v>74309870.529082313</v>
      </c>
      <c r="DQ57" s="27">
        <f t="shared" si="222"/>
        <v>74065430.165499806</v>
      </c>
      <c r="DR57" s="27">
        <f t="shared" si="222"/>
        <v>73820989.8019173</v>
      </c>
      <c r="DS57" s="27">
        <f t="shared" si="222"/>
        <v>73576549.438334793</v>
      </c>
      <c r="DT57" s="63">
        <f t="shared" si="222"/>
        <v>0</v>
      </c>
    </row>
    <row r="58" spans="1:125" ht="14.7" thickBot="1" x14ac:dyDescent="0.6">
      <c r="D58" s="68"/>
      <c r="P58" s="68"/>
      <c r="AB58" s="68"/>
      <c r="AN58" s="68"/>
      <c r="AZ58" s="68"/>
      <c r="BL58" s="68"/>
      <c r="BX58" s="68"/>
      <c r="CJ58" s="68"/>
      <c r="CV58" s="68"/>
      <c r="DH58" s="68"/>
      <c r="DT58" s="68"/>
    </row>
    <row r="59" spans="1:125" x14ac:dyDescent="0.55000000000000004">
      <c r="B59" s="8" t="s">
        <v>59</v>
      </c>
      <c r="C59" s="8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23"/>
      <c r="DT59" s="10"/>
    </row>
    <row r="60" spans="1:125" x14ac:dyDescent="0.55000000000000004">
      <c r="B60" s="11"/>
      <c r="C60" s="7" t="s">
        <v>20</v>
      </c>
      <c r="D60" s="54">
        <v>0</v>
      </c>
      <c r="E60" s="14">
        <v>1</v>
      </c>
      <c r="F60" s="15">
        <f>E60+1</f>
        <v>2</v>
      </c>
      <c r="G60" s="15">
        <f t="shared" ref="G60" si="223">F60+1</f>
        <v>3</v>
      </c>
      <c r="H60" s="15">
        <f t="shared" ref="H60" si="224">G60+1</f>
        <v>4</v>
      </c>
      <c r="I60" s="15">
        <f t="shared" ref="I60" si="225">H60+1</f>
        <v>5</v>
      </c>
      <c r="J60" s="15">
        <f t="shared" ref="J60" si="226">I60+1</f>
        <v>6</v>
      </c>
      <c r="K60" s="15">
        <f t="shared" ref="K60" si="227">J60+1</f>
        <v>7</v>
      </c>
      <c r="L60" s="15">
        <f t="shared" ref="L60" si="228">K60+1</f>
        <v>8</v>
      </c>
      <c r="M60" s="15">
        <f t="shared" ref="M60" si="229">L60+1</f>
        <v>9</v>
      </c>
      <c r="N60" s="15">
        <f t="shared" ref="N60" si="230">M60+1</f>
        <v>10</v>
      </c>
      <c r="O60" s="15">
        <f t="shared" ref="O60" si="231">N60+1</f>
        <v>11</v>
      </c>
      <c r="P60" s="16">
        <f t="shared" ref="P60" si="232">O60+1</f>
        <v>12</v>
      </c>
      <c r="Q60" s="14">
        <f t="shared" ref="Q60" si="233">P60+1</f>
        <v>13</v>
      </c>
      <c r="R60" s="15">
        <f t="shared" ref="R60" si="234">Q60+1</f>
        <v>14</v>
      </c>
      <c r="S60" s="15">
        <f t="shared" ref="S60" si="235">R60+1</f>
        <v>15</v>
      </c>
      <c r="T60" s="15">
        <f t="shared" ref="T60" si="236">S60+1</f>
        <v>16</v>
      </c>
      <c r="U60" s="15">
        <f t="shared" ref="U60" si="237">T60+1</f>
        <v>17</v>
      </c>
      <c r="V60" s="15">
        <f t="shared" ref="V60" si="238">U60+1</f>
        <v>18</v>
      </c>
      <c r="W60" s="15">
        <f t="shared" ref="W60" si="239">V60+1</f>
        <v>19</v>
      </c>
      <c r="X60" s="15">
        <f t="shared" ref="X60" si="240">W60+1</f>
        <v>20</v>
      </c>
      <c r="Y60" s="15">
        <f t="shared" ref="Y60" si="241">X60+1</f>
        <v>21</v>
      </c>
      <c r="Z60" s="15">
        <f t="shared" ref="Z60" si="242">Y60+1</f>
        <v>22</v>
      </c>
      <c r="AA60" s="15">
        <f t="shared" ref="AA60" si="243">Z60+1</f>
        <v>23</v>
      </c>
      <c r="AB60" s="16">
        <f t="shared" ref="AB60" si="244">AA60+1</f>
        <v>24</v>
      </c>
      <c r="AC60" s="14">
        <f t="shared" ref="AC60" si="245">AB60+1</f>
        <v>25</v>
      </c>
      <c r="AD60" s="15">
        <f t="shared" ref="AD60" si="246">AC60+1</f>
        <v>26</v>
      </c>
      <c r="AE60" s="15">
        <f t="shared" ref="AE60" si="247">AD60+1</f>
        <v>27</v>
      </c>
      <c r="AF60" s="15">
        <f t="shared" ref="AF60" si="248">AE60+1</f>
        <v>28</v>
      </c>
      <c r="AG60" s="15">
        <f t="shared" ref="AG60" si="249">AF60+1</f>
        <v>29</v>
      </c>
      <c r="AH60" s="15">
        <f t="shared" ref="AH60" si="250">AG60+1</f>
        <v>30</v>
      </c>
      <c r="AI60" s="15">
        <f t="shared" ref="AI60" si="251">AH60+1</f>
        <v>31</v>
      </c>
      <c r="AJ60" s="15">
        <f t="shared" ref="AJ60" si="252">AI60+1</f>
        <v>32</v>
      </c>
      <c r="AK60" s="15">
        <f t="shared" ref="AK60" si="253">AJ60+1</f>
        <v>33</v>
      </c>
      <c r="AL60" s="15">
        <f t="shared" ref="AL60" si="254">AK60+1</f>
        <v>34</v>
      </c>
      <c r="AM60" s="15">
        <f t="shared" ref="AM60" si="255">AL60+1</f>
        <v>35</v>
      </c>
      <c r="AN60" s="16">
        <f t="shared" ref="AN60" si="256">AM60+1</f>
        <v>36</v>
      </c>
      <c r="AO60" s="14">
        <f t="shared" ref="AO60" si="257">AN60+1</f>
        <v>37</v>
      </c>
      <c r="AP60" s="15">
        <f t="shared" ref="AP60" si="258">AO60+1</f>
        <v>38</v>
      </c>
      <c r="AQ60" s="15">
        <f t="shared" ref="AQ60" si="259">AP60+1</f>
        <v>39</v>
      </c>
      <c r="AR60" s="15">
        <f t="shared" ref="AR60" si="260">AQ60+1</f>
        <v>40</v>
      </c>
      <c r="AS60" s="15">
        <f t="shared" ref="AS60" si="261">AR60+1</f>
        <v>41</v>
      </c>
      <c r="AT60" s="15">
        <f t="shared" ref="AT60" si="262">AS60+1</f>
        <v>42</v>
      </c>
      <c r="AU60" s="15">
        <f t="shared" ref="AU60" si="263">AT60+1</f>
        <v>43</v>
      </c>
      <c r="AV60" s="15">
        <f t="shared" ref="AV60" si="264">AU60+1</f>
        <v>44</v>
      </c>
      <c r="AW60" s="15">
        <f t="shared" ref="AW60" si="265">AV60+1</f>
        <v>45</v>
      </c>
      <c r="AX60" s="15">
        <f t="shared" ref="AX60" si="266">AW60+1</f>
        <v>46</v>
      </c>
      <c r="AY60" s="15">
        <f t="shared" ref="AY60" si="267">AX60+1</f>
        <v>47</v>
      </c>
      <c r="AZ60" s="16">
        <f t="shared" ref="AZ60" si="268">AY60+1</f>
        <v>48</v>
      </c>
      <c r="BA60" s="14">
        <f t="shared" ref="BA60" si="269">AZ60+1</f>
        <v>49</v>
      </c>
      <c r="BB60" s="15">
        <f t="shared" ref="BB60" si="270">BA60+1</f>
        <v>50</v>
      </c>
      <c r="BC60" s="15">
        <f t="shared" ref="BC60" si="271">BB60+1</f>
        <v>51</v>
      </c>
      <c r="BD60" s="15">
        <f t="shared" ref="BD60" si="272">BC60+1</f>
        <v>52</v>
      </c>
      <c r="BE60" s="15">
        <f t="shared" ref="BE60" si="273">BD60+1</f>
        <v>53</v>
      </c>
      <c r="BF60" s="15">
        <f t="shared" ref="BF60" si="274">BE60+1</f>
        <v>54</v>
      </c>
      <c r="BG60" s="15">
        <f t="shared" ref="BG60" si="275">BF60+1</f>
        <v>55</v>
      </c>
      <c r="BH60" s="15">
        <f t="shared" ref="BH60" si="276">BG60+1</f>
        <v>56</v>
      </c>
      <c r="BI60" s="15">
        <f t="shared" ref="BI60" si="277">BH60+1</f>
        <v>57</v>
      </c>
      <c r="BJ60" s="15">
        <f t="shared" ref="BJ60" si="278">BI60+1</f>
        <v>58</v>
      </c>
      <c r="BK60" s="15">
        <f t="shared" ref="BK60" si="279">BJ60+1</f>
        <v>59</v>
      </c>
      <c r="BL60" s="16">
        <f t="shared" ref="BL60" si="280">BK60+1</f>
        <v>60</v>
      </c>
      <c r="BM60" s="14">
        <f t="shared" ref="BM60" si="281">BL60+1</f>
        <v>61</v>
      </c>
      <c r="BN60" s="15">
        <f t="shared" ref="BN60" si="282">BM60+1</f>
        <v>62</v>
      </c>
      <c r="BO60" s="15">
        <f t="shared" ref="BO60" si="283">BN60+1</f>
        <v>63</v>
      </c>
      <c r="BP60" s="15">
        <f t="shared" ref="BP60" si="284">BO60+1</f>
        <v>64</v>
      </c>
      <c r="BQ60" s="15">
        <f t="shared" ref="BQ60" si="285">BP60+1</f>
        <v>65</v>
      </c>
      <c r="BR60" s="15">
        <f t="shared" ref="BR60" si="286">BQ60+1</f>
        <v>66</v>
      </c>
      <c r="BS60" s="15">
        <f t="shared" ref="BS60" si="287">BR60+1</f>
        <v>67</v>
      </c>
      <c r="BT60" s="15">
        <f t="shared" ref="BT60" si="288">BS60+1</f>
        <v>68</v>
      </c>
      <c r="BU60" s="15">
        <f t="shared" ref="BU60" si="289">BT60+1</f>
        <v>69</v>
      </c>
      <c r="BV60" s="15">
        <f t="shared" ref="BV60" si="290">BU60+1</f>
        <v>70</v>
      </c>
      <c r="BW60" s="15">
        <f t="shared" ref="BW60" si="291">BV60+1</f>
        <v>71</v>
      </c>
      <c r="BX60" s="16">
        <f t="shared" ref="BX60" si="292">BW60+1</f>
        <v>72</v>
      </c>
      <c r="BY60" s="14">
        <f t="shared" ref="BY60" si="293">BX60+1</f>
        <v>73</v>
      </c>
      <c r="BZ60" s="15">
        <f t="shared" ref="BZ60" si="294">BY60+1</f>
        <v>74</v>
      </c>
      <c r="CA60" s="15">
        <f t="shared" ref="CA60" si="295">BZ60+1</f>
        <v>75</v>
      </c>
      <c r="CB60" s="15">
        <f t="shared" ref="CB60" si="296">CA60+1</f>
        <v>76</v>
      </c>
      <c r="CC60" s="15">
        <f t="shared" ref="CC60" si="297">CB60+1</f>
        <v>77</v>
      </c>
      <c r="CD60" s="15">
        <f t="shared" ref="CD60" si="298">CC60+1</f>
        <v>78</v>
      </c>
      <c r="CE60" s="15">
        <f t="shared" ref="CE60" si="299">CD60+1</f>
        <v>79</v>
      </c>
      <c r="CF60" s="15">
        <f t="shared" ref="CF60" si="300">CE60+1</f>
        <v>80</v>
      </c>
      <c r="CG60" s="15">
        <f t="shared" ref="CG60" si="301">CF60+1</f>
        <v>81</v>
      </c>
      <c r="CH60" s="15">
        <f t="shared" ref="CH60" si="302">CG60+1</f>
        <v>82</v>
      </c>
      <c r="CI60" s="15">
        <f t="shared" ref="CI60" si="303">CH60+1</f>
        <v>83</v>
      </c>
      <c r="CJ60" s="16">
        <f t="shared" ref="CJ60" si="304">CI60+1</f>
        <v>84</v>
      </c>
      <c r="CK60" s="14">
        <f t="shared" ref="CK60" si="305">CJ60+1</f>
        <v>85</v>
      </c>
      <c r="CL60" s="15">
        <f t="shared" ref="CL60" si="306">CK60+1</f>
        <v>86</v>
      </c>
      <c r="CM60" s="15">
        <f t="shared" ref="CM60" si="307">CL60+1</f>
        <v>87</v>
      </c>
      <c r="CN60" s="15">
        <f t="shared" ref="CN60" si="308">CM60+1</f>
        <v>88</v>
      </c>
      <c r="CO60" s="15">
        <f t="shared" ref="CO60" si="309">CN60+1</f>
        <v>89</v>
      </c>
      <c r="CP60" s="15">
        <f t="shared" ref="CP60" si="310">CO60+1</f>
        <v>90</v>
      </c>
      <c r="CQ60" s="15">
        <f t="shared" ref="CQ60" si="311">CP60+1</f>
        <v>91</v>
      </c>
      <c r="CR60" s="15">
        <f t="shared" ref="CR60" si="312">CQ60+1</f>
        <v>92</v>
      </c>
      <c r="CS60" s="15">
        <f t="shared" ref="CS60" si="313">CR60+1</f>
        <v>93</v>
      </c>
      <c r="CT60" s="15">
        <f t="shared" ref="CT60" si="314">CS60+1</f>
        <v>94</v>
      </c>
      <c r="CU60" s="15">
        <f t="shared" ref="CU60" si="315">CT60+1</f>
        <v>95</v>
      </c>
      <c r="CV60" s="16">
        <f t="shared" ref="CV60" si="316">CU60+1</f>
        <v>96</v>
      </c>
      <c r="CW60" s="14">
        <f t="shared" ref="CW60" si="317">CV60+1</f>
        <v>97</v>
      </c>
      <c r="CX60" s="15">
        <f t="shared" ref="CX60" si="318">CW60+1</f>
        <v>98</v>
      </c>
      <c r="CY60" s="15">
        <f t="shared" ref="CY60" si="319">CX60+1</f>
        <v>99</v>
      </c>
      <c r="CZ60" s="15">
        <f t="shared" ref="CZ60" si="320">CY60+1</f>
        <v>100</v>
      </c>
      <c r="DA60" s="15">
        <f t="shared" ref="DA60" si="321">CZ60+1</f>
        <v>101</v>
      </c>
      <c r="DB60" s="15">
        <f t="shared" ref="DB60" si="322">DA60+1</f>
        <v>102</v>
      </c>
      <c r="DC60" s="15">
        <f t="shared" ref="DC60" si="323">DB60+1</f>
        <v>103</v>
      </c>
      <c r="DD60" s="15">
        <f t="shared" ref="DD60" si="324">DC60+1</f>
        <v>104</v>
      </c>
      <c r="DE60" s="15">
        <f t="shared" ref="DE60" si="325">DD60+1</f>
        <v>105</v>
      </c>
      <c r="DF60" s="15">
        <f t="shared" ref="DF60" si="326">DE60+1</f>
        <v>106</v>
      </c>
      <c r="DG60" s="15">
        <f t="shared" ref="DG60" si="327">DF60+1</f>
        <v>107</v>
      </c>
      <c r="DH60" s="16">
        <f t="shared" ref="DH60" si="328">DG60+1</f>
        <v>108</v>
      </c>
      <c r="DI60" s="14">
        <f t="shared" ref="DI60" si="329">DH60+1</f>
        <v>109</v>
      </c>
      <c r="DJ60" s="15">
        <f t="shared" ref="DJ60" si="330">DI60+1</f>
        <v>110</v>
      </c>
      <c r="DK60" s="15">
        <f t="shared" ref="DK60" si="331">DJ60+1</f>
        <v>111</v>
      </c>
      <c r="DL60" s="15">
        <f t="shared" ref="DL60" si="332">DK60+1</f>
        <v>112</v>
      </c>
      <c r="DM60" s="15">
        <f t="shared" ref="DM60" si="333">DL60+1</f>
        <v>113</v>
      </c>
      <c r="DN60" s="15">
        <f t="shared" ref="DN60" si="334">DM60+1</f>
        <v>114</v>
      </c>
      <c r="DO60" s="15">
        <f t="shared" ref="DO60" si="335">DN60+1</f>
        <v>115</v>
      </c>
      <c r="DP60" s="15">
        <f t="shared" ref="DP60" si="336">DO60+1</f>
        <v>116</v>
      </c>
      <c r="DQ60" s="15">
        <f t="shared" ref="DQ60" si="337">DP60+1</f>
        <v>117</v>
      </c>
      <c r="DR60" s="15">
        <f t="shared" ref="DR60" si="338">DQ60+1</f>
        <v>118</v>
      </c>
      <c r="DS60" s="15">
        <f t="shared" ref="DS60" si="339">DR60+1</f>
        <v>119</v>
      </c>
      <c r="DT60" s="19">
        <f t="shared" ref="DT60" si="340">DS60+1</f>
        <v>120</v>
      </c>
    </row>
    <row r="61" spans="1:125" ht="14.7" thickBot="1" x14ac:dyDescent="0.6">
      <c r="B61" s="12"/>
      <c r="C61" s="13" t="s">
        <v>21</v>
      </c>
      <c r="D61" s="17">
        <v>0</v>
      </c>
      <c r="E61" s="20">
        <v>1</v>
      </c>
      <c r="F61" s="17">
        <v>1</v>
      </c>
      <c r="G61" s="17">
        <v>1</v>
      </c>
      <c r="H61" s="17">
        <v>1</v>
      </c>
      <c r="I61" s="17">
        <v>1</v>
      </c>
      <c r="J61" s="17">
        <v>1</v>
      </c>
      <c r="K61" s="17">
        <v>1</v>
      </c>
      <c r="L61" s="17">
        <v>1</v>
      </c>
      <c r="M61" s="17">
        <v>1</v>
      </c>
      <c r="N61" s="17">
        <v>1</v>
      </c>
      <c r="O61" s="17">
        <v>1</v>
      </c>
      <c r="P61" s="21">
        <v>1</v>
      </c>
      <c r="Q61" s="20">
        <v>2</v>
      </c>
      <c r="R61" s="17">
        <v>2</v>
      </c>
      <c r="S61" s="17">
        <v>2</v>
      </c>
      <c r="T61" s="17">
        <v>2</v>
      </c>
      <c r="U61" s="17">
        <v>2</v>
      </c>
      <c r="V61" s="17">
        <v>2</v>
      </c>
      <c r="W61" s="17">
        <v>2</v>
      </c>
      <c r="X61" s="17">
        <v>2</v>
      </c>
      <c r="Y61" s="17">
        <v>2</v>
      </c>
      <c r="Z61" s="17">
        <v>2</v>
      </c>
      <c r="AA61" s="17">
        <v>2</v>
      </c>
      <c r="AB61" s="21">
        <v>2</v>
      </c>
      <c r="AC61" s="20">
        <v>3</v>
      </c>
      <c r="AD61" s="17">
        <v>3</v>
      </c>
      <c r="AE61" s="17">
        <v>3</v>
      </c>
      <c r="AF61" s="17">
        <v>3</v>
      </c>
      <c r="AG61" s="17">
        <v>3</v>
      </c>
      <c r="AH61" s="17">
        <v>3</v>
      </c>
      <c r="AI61" s="17">
        <v>3</v>
      </c>
      <c r="AJ61" s="17">
        <v>3</v>
      </c>
      <c r="AK61" s="17">
        <v>3</v>
      </c>
      <c r="AL61" s="17">
        <v>3</v>
      </c>
      <c r="AM61" s="17">
        <v>3</v>
      </c>
      <c r="AN61" s="21">
        <v>3</v>
      </c>
      <c r="AO61" s="20">
        <v>4</v>
      </c>
      <c r="AP61" s="17">
        <v>4</v>
      </c>
      <c r="AQ61" s="17">
        <v>4</v>
      </c>
      <c r="AR61" s="17">
        <v>4</v>
      </c>
      <c r="AS61" s="17">
        <v>4</v>
      </c>
      <c r="AT61" s="17">
        <v>4</v>
      </c>
      <c r="AU61" s="17">
        <v>4</v>
      </c>
      <c r="AV61" s="17">
        <v>4</v>
      </c>
      <c r="AW61" s="17">
        <v>4</v>
      </c>
      <c r="AX61" s="17">
        <v>4</v>
      </c>
      <c r="AY61" s="17">
        <v>4</v>
      </c>
      <c r="AZ61" s="21">
        <v>4</v>
      </c>
      <c r="BA61" s="20">
        <v>5</v>
      </c>
      <c r="BB61" s="17">
        <v>5</v>
      </c>
      <c r="BC61" s="17">
        <v>5</v>
      </c>
      <c r="BD61" s="17">
        <v>5</v>
      </c>
      <c r="BE61" s="17">
        <v>5</v>
      </c>
      <c r="BF61" s="17">
        <v>5</v>
      </c>
      <c r="BG61" s="17">
        <v>5</v>
      </c>
      <c r="BH61" s="17">
        <v>5</v>
      </c>
      <c r="BI61" s="17">
        <v>5</v>
      </c>
      <c r="BJ61" s="17">
        <v>5</v>
      </c>
      <c r="BK61" s="17">
        <v>5</v>
      </c>
      <c r="BL61" s="21">
        <v>5</v>
      </c>
      <c r="BM61" s="20">
        <v>6</v>
      </c>
      <c r="BN61" s="17">
        <v>6</v>
      </c>
      <c r="BO61" s="17">
        <v>6</v>
      </c>
      <c r="BP61" s="17">
        <v>6</v>
      </c>
      <c r="BQ61" s="17">
        <v>6</v>
      </c>
      <c r="BR61" s="17">
        <v>6</v>
      </c>
      <c r="BS61" s="17">
        <v>6</v>
      </c>
      <c r="BT61" s="17">
        <v>6</v>
      </c>
      <c r="BU61" s="17">
        <v>6</v>
      </c>
      <c r="BV61" s="17">
        <v>6</v>
      </c>
      <c r="BW61" s="17">
        <v>6</v>
      </c>
      <c r="BX61" s="21">
        <v>6</v>
      </c>
      <c r="BY61" s="20">
        <v>7</v>
      </c>
      <c r="BZ61" s="17">
        <v>7</v>
      </c>
      <c r="CA61" s="17">
        <v>7</v>
      </c>
      <c r="CB61" s="17">
        <v>7</v>
      </c>
      <c r="CC61" s="17">
        <v>7</v>
      </c>
      <c r="CD61" s="17">
        <v>7</v>
      </c>
      <c r="CE61" s="17">
        <v>7</v>
      </c>
      <c r="CF61" s="17">
        <v>7</v>
      </c>
      <c r="CG61" s="17">
        <v>7</v>
      </c>
      <c r="CH61" s="17">
        <v>7</v>
      </c>
      <c r="CI61" s="17">
        <v>7</v>
      </c>
      <c r="CJ61" s="21">
        <v>7</v>
      </c>
      <c r="CK61" s="20">
        <v>8</v>
      </c>
      <c r="CL61" s="17">
        <v>8</v>
      </c>
      <c r="CM61" s="17">
        <v>8</v>
      </c>
      <c r="CN61" s="17">
        <v>8</v>
      </c>
      <c r="CO61" s="17">
        <v>8</v>
      </c>
      <c r="CP61" s="17">
        <v>8</v>
      </c>
      <c r="CQ61" s="17">
        <v>8</v>
      </c>
      <c r="CR61" s="17">
        <v>8</v>
      </c>
      <c r="CS61" s="17">
        <v>8</v>
      </c>
      <c r="CT61" s="17">
        <v>8</v>
      </c>
      <c r="CU61" s="17">
        <v>8</v>
      </c>
      <c r="CV61" s="21">
        <v>8</v>
      </c>
      <c r="CW61" s="20">
        <v>9</v>
      </c>
      <c r="CX61" s="17">
        <v>9</v>
      </c>
      <c r="CY61" s="17">
        <v>9</v>
      </c>
      <c r="CZ61" s="17">
        <v>9</v>
      </c>
      <c r="DA61" s="17">
        <v>9</v>
      </c>
      <c r="DB61" s="17">
        <v>9</v>
      </c>
      <c r="DC61" s="17">
        <v>9</v>
      </c>
      <c r="DD61" s="17">
        <v>9</v>
      </c>
      <c r="DE61" s="17">
        <v>9</v>
      </c>
      <c r="DF61" s="17">
        <v>9</v>
      </c>
      <c r="DG61" s="17">
        <v>9</v>
      </c>
      <c r="DH61" s="21">
        <v>9</v>
      </c>
      <c r="DI61" s="20">
        <v>10</v>
      </c>
      <c r="DJ61" s="17">
        <v>10</v>
      </c>
      <c r="DK61" s="17">
        <v>10</v>
      </c>
      <c r="DL61" s="17">
        <v>10</v>
      </c>
      <c r="DM61" s="17">
        <v>10</v>
      </c>
      <c r="DN61" s="17">
        <v>10</v>
      </c>
      <c r="DO61" s="17">
        <v>10</v>
      </c>
      <c r="DP61" s="17">
        <v>10</v>
      </c>
      <c r="DQ61" s="17">
        <v>10</v>
      </c>
      <c r="DR61" s="17">
        <v>10</v>
      </c>
      <c r="DS61" s="17">
        <v>10</v>
      </c>
      <c r="DT61" s="18">
        <v>10</v>
      </c>
    </row>
    <row r="62" spans="1:125" x14ac:dyDescent="0.55000000000000004">
      <c r="D62" s="82"/>
      <c r="E62" s="82"/>
      <c r="DT62" s="55"/>
    </row>
    <row r="63" spans="1:125" x14ac:dyDescent="0.55000000000000004">
      <c r="B63" s="22" t="s">
        <v>60</v>
      </c>
      <c r="D63" s="36"/>
      <c r="E63" s="36"/>
      <c r="DT63" s="56"/>
    </row>
    <row r="64" spans="1:125" s="30" customFormat="1" x14ac:dyDescent="0.55000000000000004">
      <c r="A64"/>
      <c r="B64"/>
      <c r="C64" t="s">
        <v>61</v>
      </c>
      <c r="D64" s="39">
        <f>-I8</f>
        <v>-175997061.77940539</v>
      </c>
      <c r="E64" s="39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39">
        <v>0</v>
      </c>
      <c r="AF64" s="39">
        <v>0</v>
      </c>
      <c r="AG64" s="39">
        <v>0</v>
      </c>
      <c r="AH64" s="39">
        <v>0</v>
      </c>
      <c r="AI64" s="39">
        <v>0</v>
      </c>
      <c r="AJ64" s="39">
        <v>0</v>
      </c>
      <c r="AK64" s="39">
        <v>0</v>
      </c>
      <c r="AL64" s="39">
        <v>0</v>
      </c>
      <c r="AM64" s="39">
        <v>0</v>
      </c>
      <c r="AN64" s="39">
        <v>0</v>
      </c>
      <c r="AO64" s="39">
        <v>0</v>
      </c>
      <c r="AP64" s="39">
        <v>0</v>
      </c>
      <c r="AQ64" s="39">
        <v>0</v>
      </c>
      <c r="AR64" s="39">
        <v>0</v>
      </c>
      <c r="AS64" s="39">
        <v>0</v>
      </c>
      <c r="AT64" s="39">
        <v>0</v>
      </c>
      <c r="AU64" s="39">
        <v>0</v>
      </c>
      <c r="AV64" s="39">
        <v>0</v>
      </c>
      <c r="AW64" s="39">
        <v>0</v>
      </c>
      <c r="AX64" s="39">
        <v>0</v>
      </c>
      <c r="AY64" s="39">
        <v>0</v>
      </c>
      <c r="AZ64" s="39">
        <v>0</v>
      </c>
      <c r="BA64" s="39">
        <v>0</v>
      </c>
      <c r="BB64" s="39">
        <v>0</v>
      </c>
      <c r="BC64" s="39">
        <v>0</v>
      </c>
      <c r="BD64" s="39">
        <v>0</v>
      </c>
      <c r="BE64" s="39">
        <v>0</v>
      </c>
      <c r="BF64" s="39">
        <v>0</v>
      </c>
      <c r="BG64" s="39">
        <v>0</v>
      </c>
      <c r="BH64" s="39">
        <v>0</v>
      </c>
      <c r="BI64" s="39">
        <v>0</v>
      </c>
      <c r="BJ64" s="39">
        <v>0</v>
      </c>
      <c r="BK64" s="39">
        <v>0</v>
      </c>
      <c r="BL64" s="39">
        <v>0</v>
      </c>
      <c r="BM64" s="39">
        <v>0</v>
      </c>
      <c r="BN64" s="39">
        <v>0</v>
      </c>
      <c r="BO64" s="39">
        <v>0</v>
      </c>
      <c r="BP64" s="39">
        <v>0</v>
      </c>
      <c r="BQ64" s="39">
        <v>0</v>
      </c>
      <c r="BR64" s="39">
        <v>0</v>
      </c>
      <c r="BS64" s="39">
        <v>0</v>
      </c>
      <c r="BT64" s="39">
        <v>0</v>
      </c>
      <c r="BU64" s="39">
        <v>0</v>
      </c>
      <c r="BV64" s="39">
        <v>0</v>
      </c>
      <c r="BW64" s="39">
        <v>0</v>
      </c>
      <c r="BX64" s="39">
        <v>0</v>
      </c>
      <c r="BY64" s="39">
        <v>0</v>
      </c>
      <c r="BZ64" s="39">
        <v>0</v>
      </c>
      <c r="CA64" s="39">
        <v>0</v>
      </c>
      <c r="CB64" s="39">
        <v>0</v>
      </c>
      <c r="CC64" s="39">
        <v>0</v>
      </c>
      <c r="CD64" s="39">
        <v>0</v>
      </c>
      <c r="CE64" s="39">
        <v>0</v>
      </c>
      <c r="CF64" s="39">
        <v>0</v>
      </c>
      <c r="CG64" s="39">
        <v>0</v>
      </c>
      <c r="CH64" s="39">
        <v>0</v>
      </c>
      <c r="CI64" s="39">
        <v>0</v>
      </c>
      <c r="CJ64" s="39">
        <v>0</v>
      </c>
      <c r="CK64" s="39">
        <v>0</v>
      </c>
      <c r="CL64" s="39">
        <v>0</v>
      </c>
      <c r="CM64" s="39">
        <v>0</v>
      </c>
      <c r="CN64" s="39">
        <v>0</v>
      </c>
      <c r="CO64" s="39">
        <v>0</v>
      </c>
      <c r="CP64" s="39">
        <v>0</v>
      </c>
      <c r="CQ64" s="39">
        <v>0</v>
      </c>
      <c r="CR64" s="39">
        <v>0</v>
      </c>
      <c r="CS64" s="39">
        <v>0</v>
      </c>
      <c r="CT64" s="39">
        <v>0</v>
      </c>
      <c r="CU64" s="39">
        <v>0</v>
      </c>
      <c r="CV64" s="39">
        <v>0</v>
      </c>
      <c r="CW64" s="39">
        <v>0</v>
      </c>
      <c r="CX64" s="39">
        <v>0</v>
      </c>
      <c r="CY64" s="39">
        <v>0</v>
      </c>
      <c r="CZ64" s="39">
        <v>0</v>
      </c>
      <c r="DA64" s="39">
        <v>0</v>
      </c>
      <c r="DB64" s="39">
        <v>0</v>
      </c>
      <c r="DC64" s="39">
        <v>0</v>
      </c>
      <c r="DD64" s="39">
        <v>0</v>
      </c>
      <c r="DE64" s="39">
        <v>0</v>
      </c>
      <c r="DF64" s="39">
        <v>0</v>
      </c>
      <c r="DG64" s="39">
        <v>0</v>
      </c>
      <c r="DH64" s="39">
        <v>0</v>
      </c>
      <c r="DI64" s="39">
        <v>0</v>
      </c>
      <c r="DJ64" s="39">
        <v>0</v>
      </c>
      <c r="DK64" s="39">
        <v>0</v>
      </c>
      <c r="DL64" s="39">
        <v>0</v>
      </c>
      <c r="DM64" s="39">
        <v>0</v>
      </c>
      <c r="DN64" s="39">
        <v>0</v>
      </c>
      <c r="DO64" s="39">
        <v>0</v>
      </c>
      <c r="DP64" s="39">
        <v>0</v>
      </c>
      <c r="DQ64" s="39">
        <v>0</v>
      </c>
      <c r="DR64" s="39">
        <v>0</v>
      </c>
      <c r="DS64" s="39">
        <v>0</v>
      </c>
      <c r="DT64" s="64">
        <v>0</v>
      </c>
    </row>
    <row r="65" spans="1:124" s="30" customFormat="1" x14ac:dyDescent="0.55000000000000004">
      <c r="A65"/>
      <c r="B65"/>
      <c r="C65" t="s">
        <v>62</v>
      </c>
      <c r="D65" s="39">
        <v>0</v>
      </c>
      <c r="E65" s="39">
        <f>E47</f>
        <v>703611.81951264222</v>
      </c>
      <c r="F65" s="30">
        <f t="shared" ref="F65:BQ65" si="341">F47</f>
        <v>705529.77390021982</v>
      </c>
      <c r="G65" s="30">
        <f t="shared" si="341"/>
        <v>707452.8348311364</v>
      </c>
      <c r="H65" s="30">
        <f t="shared" si="341"/>
        <v>709381.01567494508</v>
      </c>
      <c r="I65" s="30">
        <f t="shared" si="341"/>
        <v>711314.32983576925</v>
      </c>
      <c r="J65" s="30">
        <f t="shared" si="341"/>
        <v>713252.7907523911</v>
      </c>
      <c r="K65" s="30">
        <f t="shared" si="341"/>
        <v>715196.41189834196</v>
      </c>
      <c r="L65" s="30">
        <f t="shared" si="341"/>
        <v>717145.20678198966</v>
      </c>
      <c r="M65" s="30">
        <f t="shared" si="341"/>
        <v>719099.18894662731</v>
      </c>
      <c r="N65" s="30">
        <f t="shared" si="341"/>
        <v>721058.37197056541</v>
      </c>
      <c r="O65" s="30">
        <f t="shared" si="341"/>
        <v>723022.76946721831</v>
      </c>
      <c r="P65" s="30">
        <f t="shared" si="341"/>
        <v>724992.39508519648</v>
      </c>
      <c r="Q65" s="30">
        <f t="shared" si="341"/>
        <v>726967.26250839583</v>
      </c>
      <c r="R65" s="30">
        <f t="shared" si="341"/>
        <v>728947.38545608753</v>
      </c>
      <c r="S65" s="30">
        <f t="shared" si="341"/>
        <v>730932.77768300939</v>
      </c>
      <c r="T65" s="30">
        <f t="shared" si="341"/>
        <v>732923.4529794564</v>
      </c>
      <c r="U65" s="30">
        <f t="shared" si="341"/>
        <v>734919.42517137213</v>
      </c>
      <c r="V65" s="30">
        <f t="shared" si="341"/>
        <v>736920.70812043932</v>
      </c>
      <c r="W65" s="30">
        <f t="shared" si="341"/>
        <v>738927.31572417216</v>
      </c>
      <c r="X65" s="30">
        <f t="shared" si="341"/>
        <v>740939.26191600726</v>
      </c>
      <c r="Y65" s="30">
        <f t="shared" si="341"/>
        <v>742956.56066539651</v>
      </c>
      <c r="Z65" s="30">
        <f t="shared" si="341"/>
        <v>744979.22597789834</v>
      </c>
      <c r="AA65" s="30">
        <f t="shared" si="341"/>
        <v>747007.27189527149</v>
      </c>
      <c r="AB65" s="30">
        <f t="shared" si="341"/>
        <v>749040.71249556623</v>
      </c>
      <c r="AC65" s="30">
        <f t="shared" si="341"/>
        <v>751079.56189321808</v>
      </c>
      <c r="AD65" s="30">
        <f t="shared" si="341"/>
        <v>753123.8342391412</v>
      </c>
      <c r="AE65" s="30">
        <f t="shared" si="341"/>
        <v>755173.5437208215</v>
      </c>
      <c r="AF65" s="30">
        <f t="shared" si="341"/>
        <v>757228.70456240943</v>
      </c>
      <c r="AG65" s="30">
        <f t="shared" si="341"/>
        <v>759289.33102481591</v>
      </c>
      <c r="AH65" s="30">
        <f t="shared" si="341"/>
        <v>761355.43740580382</v>
      </c>
      <c r="AI65" s="30">
        <f t="shared" si="341"/>
        <v>763427.03804008546</v>
      </c>
      <c r="AJ65" s="30">
        <f t="shared" si="341"/>
        <v>765504.14729941369</v>
      </c>
      <c r="AK65" s="30">
        <f t="shared" si="341"/>
        <v>767586.77959267958</v>
      </c>
      <c r="AL65" s="30">
        <f t="shared" si="341"/>
        <v>769674.94936600653</v>
      </c>
      <c r="AM65" s="30">
        <f t="shared" si="341"/>
        <v>771768.67110284499</v>
      </c>
      <c r="AN65" s="30">
        <f t="shared" si="341"/>
        <v>773867.95932406804</v>
      </c>
      <c r="AO65" s="30">
        <f t="shared" si="341"/>
        <v>775972.82858806849</v>
      </c>
      <c r="AP65" s="30">
        <f t="shared" si="341"/>
        <v>778083.29349085432</v>
      </c>
      <c r="AQ65" s="30">
        <f t="shared" si="341"/>
        <v>780199.36866614386</v>
      </c>
      <c r="AR65" s="30">
        <f t="shared" si="341"/>
        <v>782321.06878546358</v>
      </c>
      <c r="AS65" s="30">
        <f t="shared" si="341"/>
        <v>784448.4085582454</v>
      </c>
      <c r="AT65" s="30">
        <f t="shared" si="341"/>
        <v>786581.40273192094</v>
      </c>
      <c r="AU65" s="30">
        <f t="shared" si="341"/>
        <v>788720.06609202258</v>
      </c>
      <c r="AV65" s="30">
        <f t="shared" si="341"/>
        <v>790864.41346227808</v>
      </c>
      <c r="AW65" s="30">
        <f t="shared" si="341"/>
        <v>793014.45970470924</v>
      </c>
      <c r="AX65" s="30">
        <f t="shared" si="341"/>
        <v>795170.21971973102</v>
      </c>
      <c r="AY65" s="30">
        <f t="shared" si="341"/>
        <v>797331.70844624704</v>
      </c>
      <c r="AZ65" s="30">
        <f t="shared" si="341"/>
        <v>799498.94086175226</v>
      </c>
      <c r="BA65" s="30">
        <f t="shared" si="341"/>
        <v>801671.9319824276</v>
      </c>
      <c r="BB65" s="30">
        <f t="shared" si="341"/>
        <v>803850.69686324126</v>
      </c>
      <c r="BC65" s="30">
        <f t="shared" si="341"/>
        <v>806035.25059804739</v>
      </c>
      <c r="BD65" s="30">
        <f t="shared" si="341"/>
        <v>808225.60831968591</v>
      </c>
      <c r="BE65" s="30">
        <f t="shared" si="341"/>
        <v>810421.78520008153</v>
      </c>
      <c r="BF65" s="30">
        <f t="shared" si="341"/>
        <v>812623.79645034496</v>
      </c>
      <c r="BG65" s="30">
        <f t="shared" si="341"/>
        <v>814831.65732087218</v>
      </c>
      <c r="BH65" s="30">
        <f t="shared" si="341"/>
        <v>817045.38310144562</v>
      </c>
      <c r="BI65" s="30">
        <f t="shared" si="341"/>
        <v>819264.98912133405</v>
      </c>
      <c r="BJ65" s="30">
        <f t="shared" si="341"/>
        <v>821490.49074939475</v>
      </c>
      <c r="BK65" s="30">
        <f t="shared" si="341"/>
        <v>823721.90339417465</v>
      </c>
      <c r="BL65" s="30">
        <f t="shared" si="341"/>
        <v>825959.24250401044</v>
      </c>
      <c r="BM65" s="30">
        <f t="shared" si="341"/>
        <v>828202.52356713254</v>
      </c>
      <c r="BN65" s="30">
        <f t="shared" si="341"/>
        <v>830451.76211176591</v>
      </c>
      <c r="BO65" s="30">
        <f t="shared" si="341"/>
        <v>832706.97370623203</v>
      </c>
      <c r="BP65" s="30">
        <f t="shared" si="341"/>
        <v>834968.17395905289</v>
      </c>
      <c r="BQ65" s="30">
        <f t="shared" si="341"/>
        <v>837235.37851905287</v>
      </c>
      <c r="BR65" s="30">
        <f t="shared" ref="BR65:DT65" si="342">BR47</f>
        <v>839508.60307546158</v>
      </c>
      <c r="BS65" s="30">
        <f t="shared" si="342"/>
        <v>841787.86335801845</v>
      </c>
      <c r="BT65" s="30">
        <f t="shared" si="342"/>
        <v>844073.17513707548</v>
      </c>
      <c r="BU65" s="30">
        <f t="shared" si="342"/>
        <v>846364.55422370031</v>
      </c>
      <c r="BV65" s="30">
        <f t="shared" si="342"/>
        <v>848662.0164697828</v>
      </c>
      <c r="BW65" s="30">
        <f t="shared" si="342"/>
        <v>850965.57776813698</v>
      </c>
      <c r="BX65" s="30">
        <f t="shared" si="342"/>
        <v>853275.25405260769</v>
      </c>
      <c r="BY65" s="30">
        <f t="shared" si="342"/>
        <v>855591.06129817409</v>
      </c>
      <c r="BZ65" s="30">
        <f t="shared" si="342"/>
        <v>857913.01552105579</v>
      </c>
      <c r="CA65" s="30">
        <f t="shared" si="342"/>
        <v>860241.13277881814</v>
      </c>
      <c r="CB65" s="30">
        <f t="shared" si="342"/>
        <v>862575.42917047767</v>
      </c>
      <c r="CC65" s="30">
        <f t="shared" si="342"/>
        <v>864915.92083660804</v>
      </c>
      <c r="CD65" s="30">
        <f t="shared" si="342"/>
        <v>867262.62395944796</v>
      </c>
      <c r="CE65" s="30">
        <f t="shared" si="342"/>
        <v>869615.55476300535</v>
      </c>
      <c r="CF65" s="30">
        <f t="shared" si="342"/>
        <v>871974.72951316577</v>
      </c>
      <c r="CG65" s="30">
        <f t="shared" si="342"/>
        <v>874340.16451779904</v>
      </c>
      <c r="CH65" s="30">
        <f t="shared" si="342"/>
        <v>876711.87612686655</v>
      </c>
      <c r="CI65" s="30">
        <f t="shared" si="342"/>
        <v>879089.8807325298</v>
      </c>
      <c r="CJ65" s="30">
        <f t="shared" si="342"/>
        <v>881474.19476925675</v>
      </c>
      <c r="CK65" s="30">
        <f t="shared" si="342"/>
        <v>883864.8347139312</v>
      </c>
      <c r="CL65" s="30">
        <f t="shared" si="342"/>
        <v>886261.81708596111</v>
      </c>
      <c r="CM65" s="30">
        <f t="shared" si="342"/>
        <v>888665.15844738763</v>
      </c>
      <c r="CN65" s="30">
        <f t="shared" si="342"/>
        <v>891074.87540299306</v>
      </c>
      <c r="CO65" s="30">
        <f t="shared" si="342"/>
        <v>893490.98460041115</v>
      </c>
      <c r="CP65" s="30">
        <f t="shared" si="342"/>
        <v>895913.50273023662</v>
      </c>
      <c r="CQ65" s="30">
        <f t="shared" si="342"/>
        <v>898342.4465261345</v>
      </c>
      <c r="CR65" s="30">
        <f t="shared" si="342"/>
        <v>900777.83276495058</v>
      </c>
      <c r="CS65" s="30">
        <f t="shared" si="342"/>
        <v>903219.67826682248</v>
      </c>
      <c r="CT65" s="30">
        <f t="shared" si="342"/>
        <v>905667.99989528931</v>
      </c>
      <c r="CU65" s="30">
        <f t="shared" si="342"/>
        <v>908122.81455740286</v>
      </c>
      <c r="CV65" s="30">
        <f t="shared" si="342"/>
        <v>910584.13920384005</v>
      </c>
      <c r="CW65" s="30">
        <f t="shared" si="342"/>
        <v>913051.99082901247</v>
      </c>
      <c r="CX65" s="30">
        <f t="shared" si="342"/>
        <v>915526.38647117955</v>
      </c>
      <c r="CY65" s="30">
        <f t="shared" si="342"/>
        <v>918007.34321256122</v>
      </c>
      <c r="CZ65" s="30">
        <f t="shared" si="342"/>
        <v>920494.87817944924</v>
      </c>
      <c r="DA65" s="30">
        <f t="shared" si="342"/>
        <v>922989.00854232011</v>
      </c>
      <c r="DB65" s="30">
        <f t="shared" si="342"/>
        <v>925489.7515159474</v>
      </c>
      <c r="DC65" s="30">
        <f t="shared" si="342"/>
        <v>927997.12435951689</v>
      </c>
      <c r="DD65" s="30">
        <f t="shared" si="342"/>
        <v>930511.1443767387</v>
      </c>
      <c r="DE65" s="30">
        <f t="shared" si="342"/>
        <v>933031.82891596109</v>
      </c>
      <c r="DF65" s="30">
        <f t="shared" si="342"/>
        <v>935559.19537028566</v>
      </c>
      <c r="DG65" s="30">
        <f t="shared" si="342"/>
        <v>938093.26117768057</v>
      </c>
      <c r="DH65" s="30">
        <f t="shared" si="342"/>
        <v>940634.04382109584</v>
      </c>
      <c r="DI65" s="30">
        <f t="shared" si="342"/>
        <v>943181.56082857843</v>
      </c>
      <c r="DJ65" s="30">
        <f t="shared" si="342"/>
        <v>945735.82977338694</v>
      </c>
      <c r="DK65" s="30">
        <f t="shared" si="342"/>
        <v>948296.86827410839</v>
      </c>
      <c r="DL65" s="30">
        <f t="shared" si="342"/>
        <v>950864.69399477262</v>
      </c>
      <c r="DM65" s="30">
        <f t="shared" si="342"/>
        <v>953439.32464496954</v>
      </c>
      <c r="DN65" s="30">
        <f t="shared" si="342"/>
        <v>956020.77797996555</v>
      </c>
      <c r="DO65" s="30">
        <f t="shared" si="342"/>
        <v>958609.07180081983</v>
      </c>
      <c r="DP65" s="30">
        <f t="shared" si="342"/>
        <v>961204.22395450098</v>
      </c>
      <c r="DQ65" s="30">
        <f t="shared" si="342"/>
        <v>963806.2523340059</v>
      </c>
      <c r="DR65" s="30">
        <f t="shared" si="342"/>
        <v>966415.17487847665</v>
      </c>
      <c r="DS65" s="30">
        <f t="shared" si="342"/>
        <v>969031.00957331771</v>
      </c>
      <c r="DT65" s="64">
        <f t="shared" si="342"/>
        <v>971653.77445031458</v>
      </c>
    </row>
    <row r="66" spans="1:124" s="30" customFormat="1" x14ac:dyDescent="0.55000000000000004">
      <c r="A66"/>
      <c r="B66"/>
      <c r="C66" t="s">
        <v>63</v>
      </c>
      <c r="D66" s="39">
        <v>0</v>
      </c>
      <c r="E66" s="39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39">
        <v>0</v>
      </c>
      <c r="AF66" s="39">
        <v>0</v>
      </c>
      <c r="AG66" s="39">
        <v>0</v>
      </c>
      <c r="AH66" s="39">
        <v>0</v>
      </c>
      <c r="AI66" s="39">
        <v>0</v>
      </c>
      <c r="AJ66" s="39">
        <v>0</v>
      </c>
      <c r="AK66" s="39">
        <v>0</v>
      </c>
      <c r="AL66" s="39">
        <v>0</v>
      </c>
      <c r="AM66" s="39">
        <v>0</v>
      </c>
      <c r="AN66" s="39">
        <v>0</v>
      </c>
      <c r="AO66" s="39">
        <v>0</v>
      </c>
      <c r="AP66" s="39">
        <v>0</v>
      </c>
      <c r="AQ66" s="39">
        <v>0</v>
      </c>
      <c r="AR66" s="39">
        <v>0</v>
      </c>
      <c r="AS66" s="39">
        <v>0</v>
      </c>
      <c r="AT66" s="39">
        <v>0</v>
      </c>
      <c r="AU66" s="39">
        <v>0</v>
      </c>
      <c r="AV66" s="39">
        <v>0</v>
      </c>
      <c r="AW66" s="39">
        <v>0</v>
      </c>
      <c r="AX66" s="39">
        <v>0</v>
      </c>
      <c r="AY66" s="39">
        <v>0</v>
      </c>
      <c r="AZ66" s="39">
        <v>0</v>
      </c>
      <c r="BA66" s="39">
        <v>0</v>
      </c>
      <c r="BB66" s="39">
        <v>0</v>
      </c>
      <c r="BC66" s="39">
        <v>0</v>
      </c>
      <c r="BD66" s="39">
        <v>0</v>
      </c>
      <c r="BE66" s="39">
        <v>0</v>
      </c>
      <c r="BF66" s="39">
        <v>0</v>
      </c>
      <c r="BG66" s="39">
        <v>0</v>
      </c>
      <c r="BH66" s="39">
        <v>0</v>
      </c>
      <c r="BI66" s="39">
        <v>0</v>
      </c>
      <c r="BJ66" s="39">
        <v>0</v>
      </c>
      <c r="BK66" s="39">
        <v>0</v>
      </c>
      <c r="BL66" s="39">
        <v>0</v>
      </c>
      <c r="BM66" s="39">
        <v>0</v>
      </c>
      <c r="BN66" s="39">
        <v>0</v>
      </c>
      <c r="BO66" s="39">
        <v>0</v>
      </c>
      <c r="BP66" s="39">
        <v>0</v>
      </c>
      <c r="BQ66" s="39">
        <v>0</v>
      </c>
      <c r="BR66" s="39">
        <v>0</v>
      </c>
      <c r="BS66" s="39">
        <v>0</v>
      </c>
      <c r="BT66" s="39">
        <v>0</v>
      </c>
      <c r="BU66" s="39">
        <v>0</v>
      </c>
      <c r="BV66" s="39">
        <v>0</v>
      </c>
      <c r="BW66" s="39">
        <v>0</v>
      </c>
      <c r="BX66" s="39">
        <v>0</v>
      </c>
      <c r="BY66" s="39">
        <v>0</v>
      </c>
      <c r="BZ66" s="39">
        <v>0</v>
      </c>
      <c r="CA66" s="39">
        <v>0</v>
      </c>
      <c r="CB66" s="39">
        <v>0</v>
      </c>
      <c r="CC66" s="39">
        <v>0</v>
      </c>
      <c r="CD66" s="39">
        <v>0</v>
      </c>
      <c r="CE66" s="39">
        <v>0</v>
      </c>
      <c r="CF66" s="39">
        <v>0</v>
      </c>
      <c r="CG66" s="39">
        <v>0</v>
      </c>
      <c r="CH66" s="39">
        <v>0</v>
      </c>
      <c r="CI66" s="39">
        <v>0</v>
      </c>
      <c r="CJ66" s="39">
        <v>0</v>
      </c>
      <c r="CK66" s="39">
        <v>0</v>
      </c>
      <c r="CL66" s="39">
        <v>0</v>
      </c>
      <c r="CM66" s="39">
        <v>0</v>
      </c>
      <c r="CN66" s="39">
        <v>0</v>
      </c>
      <c r="CO66" s="39">
        <v>0</v>
      </c>
      <c r="CP66" s="39">
        <v>0</v>
      </c>
      <c r="CQ66" s="39">
        <v>0</v>
      </c>
      <c r="CR66" s="39">
        <v>0</v>
      </c>
      <c r="CS66" s="39">
        <v>0</v>
      </c>
      <c r="CT66" s="39">
        <v>0</v>
      </c>
      <c r="CU66" s="39">
        <v>0</v>
      </c>
      <c r="CV66" s="39">
        <v>0</v>
      </c>
      <c r="CW66" s="39">
        <v>0</v>
      </c>
      <c r="CX66" s="39">
        <v>0</v>
      </c>
      <c r="CY66" s="39">
        <v>0</v>
      </c>
      <c r="CZ66" s="39">
        <v>0</v>
      </c>
      <c r="DA66" s="39">
        <v>0</v>
      </c>
      <c r="DB66" s="39">
        <v>0</v>
      </c>
      <c r="DC66" s="39">
        <v>0</v>
      </c>
      <c r="DD66" s="39">
        <v>0</v>
      </c>
      <c r="DE66" s="39">
        <v>0</v>
      </c>
      <c r="DF66" s="39">
        <v>0</v>
      </c>
      <c r="DG66" s="39">
        <v>0</v>
      </c>
      <c r="DH66" s="39">
        <v>0</v>
      </c>
      <c r="DI66" s="39">
        <v>0</v>
      </c>
      <c r="DJ66" s="39">
        <v>0</v>
      </c>
      <c r="DK66" s="39">
        <v>0</v>
      </c>
      <c r="DL66" s="39">
        <v>0</v>
      </c>
      <c r="DM66" s="39">
        <v>0</v>
      </c>
      <c r="DN66" s="39">
        <v>0</v>
      </c>
      <c r="DO66" s="39">
        <v>0</v>
      </c>
      <c r="DP66" s="39">
        <v>0</v>
      </c>
      <c r="DQ66" s="39">
        <v>0</v>
      </c>
      <c r="DR66" s="39">
        <v>0</v>
      </c>
      <c r="DS66" s="39">
        <v>0</v>
      </c>
      <c r="DT66" s="64">
        <f>I18</f>
        <v>237339367.15138018</v>
      </c>
    </row>
    <row r="67" spans="1:124" s="30" customFormat="1" x14ac:dyDescent="0.55000000000000004">
      <c r="A67"/>
      <c r="B67"/>
      <c r="C67" s="75" t="s">
        <v>64</v>
      </c>
      <c r="D67" s="81">
        <f>SUM(D64:D66)</f>
        <v>-175997061.77940539</v>
      </c>
      <c r="E67" s="81">
        <f t="shared" ref="E67:BP67" si="343">SUM(E64:E66)</f>
        <v>703611.81951264222</v>
      </c>
      <c r="F67" s="81">
        <f t="shared" si="343"/>
        <v>705529.77390021982</v>
      </c>
      <c r="G67" s="81">
        <f t="shared" si="343"/>
        <v>707452.8348311364</v>
      </c>
      <c r="H67" s="81">
        <f t="shared" si="343"/>
        <v>709381.01567494508</v>
      </c>
      <c r="I67" s="81">
        <f t="shared" si="343"/>
        <v>711314.32983576925</v>
      </c>
      <c r="J67" s="81">
        <f t="shared" si="343"/>
        <v>713252.7907523911</v>
      </c>
      <c r="K67" s="81">
        <f t="shared" si="343"/>
        <v>715196.41189834196</v>
      </c>
      <c r="L67" s="81">
        <f t="shared" si="343"/>
        <v>717145.20678198966</v>
      </c>
      <c r="M67" s="81">
        <f t="shared" si="343"/>
        <v>719099.18894662731</v>
      </c>
      <c r="N67" s="81">
        <f t="shared" si="343"/>
        <v>721058.37197056541</v>
      </c>
      <c r="O67" s="81">
        <f t="shared" si="343"/>
        <v>723022.76946721831</v>
      </c>
      <c r="P67" s="81">
        <f t="shared" si="343"/>
        <v>724992.39508519648</v>
      </c>
      <c r="Q67" s="81">
        <f t="shared" si="343"/>
        <v>726967.26250839583</v>
      </c>
      <c r="R67" s="81">
        <f t="shared" si="343"/>
        <v>728947.38545608753</v>
      </c>
      <c r="S67" s="81">
        <f t="shared" si="343"/>
        <v>730932.77768300939</v>
      </c>
      <c r="T67" s="81">
        <f t="shared" si="343"/>
        <v>732923.4529794564</v>
      </c>
      <c r="U67" s="81">
        <f t="shared" si="343"/>
        <v>734919.42517137213</v>
      </c>
      <c r="V67" s="81">
        <f t="shared" si="343"/>
        <v>736920.70812043932</v>
      </c>
      <c r="W67" s="81">
        <f t="shared" si="343"/>
        <v>738927.31572417216</v>
      </c>
      <c r="X67" s="81">
        <f t="shared" si="343"/>
        <v>740939.26191600726</v>
      </c>
      <c r="Y67" s="81">
        <f t="shared" si="343"/>
        <v>742956.56066539651</v>
      </c>
      <c r="Z67" s="81">
        <f t="shared" si="343"/>
        <v>744979.22597789834</v>
      </c>
      <c r="AA67" s="81">
        <f t="shared" si="343"/>
        <v>747007.27189527149</v>
      </c>
      <c r="AB67" s="81">
        <f t="shared" si="343"/>
        <v>749040.71249556623</v>
      </c>
      <c r="AC67" s="81">
        <f t="shared" si="343"/>
        <v>751079.56189321808</v>
      </c>
      <c r="AD67" s="81">
        <f t="shared" si="343"/>
        <v>753123.8342391412</v>
      </c>
      <c r="AE67" s="81">
        <f t="shared" si="343"/>
        <v>755173.5437208215</v>
      </c>
      <c r="AF67" s="81">
        <f t="shared" si="343"/>
        <v>757228.70456240943</v>
      </c>
      <c r="AG67" s="81">
        <f t="shared" si="343"/>
        <v>759289.33102481591</v>
      </c>
      <c r="AH67" s="81">
        <f t="shared" si="343"/>
        <v>761355.43740580382</v>
      </c>
      <c r="AI67" s="81">
        <f t="shared" si="343"/>
        <v>763427.03804008546</v>
      </c>
      <c r="AJ67" s="81">
        <f t="shared" si="343"/>
        <v>765504.14729941369</v>
      </c>
      <c r="AK67" s="81">
        <f t="shared" si="343"/>
        <v>767586.77959267958</v>
      </c>
      <c r="AL67" s="81">
        <f t="shared" si="343"/>
        <v>769674.94936600653</v>
      </c>
      <c r="AM67" s="81">
        <f t="shared" si="343"/>
        <v>771768.67110284499</v>
      </c>
      <c r="AN67" s="81">
        <f t="shared" si="343"/>
        <v>773867.95932406804</v>
      </c>
      <c r="AO67" s="81">
        <f t="shared" si="343"/>
        <v>775972.82858806849</v>
      </c>
      <c r="AP67" s="81">
        <f t="shared" si="343"/>
        <v>778083.29349085432</v>
      </c>
      <c r="AQ67" s="81">
        <f t="shared" si="343"/>
        <v>780199.36866614386</v>
      </c>
      <c r="AR67" s="81">
        <f t="shared" si="343"/>
        <v>782321.06878546358</v>
      </c>
      <c r="AS67" s="81">
        <f t="shared" si="343"/>
        <v>784448.4085582454</v>
      </c>
      <c r="AT67" s="81">
        <f t="shared" si="343"/>
        <v>786581.40273192094</v>
      </c>
      <c r="AU67" s="81">
        <f t="shared" si="343"/>
        <v>788720.06609202258</v>
      </c>
      <c r="AV67" s="81">
        <f t="shared" si="343"/>
        <v>790864.41346227808</v>
      </c>
      <c r="AW67" s="81">
        <f t="shared" si="343"/>
        <v>793014.45970470924</v>
      </c>
      <c r="AX67" s="81">
        <f t="shared" si="343"/>
        <v>795170.21971973102</v>
      </c>
      <c r="AY67" s="81">
        <f t="shared" si="343"/>
        <v>797331.70844624704</v>
      </c>
      <c r="AZ67" s="81">
        <f t="shared" si="343"/>
        <v>799498.94086175226</v>
      </c>
      <c r="BA67" s="81">
        <f t="shared" si="343"/>
        <v>801671.9319824276</v>
      </c>
      <c r="BB67" s="81">
        <f t="shared" si="343"/>
        <v>803850.69686324126</v>
      </c>
      <c r="BC67" s="81">
        <f t="shared" si="343"/>
        <v>806035.25059804739</v>
      </c>
      <c r="BD67" s="81">
        <f t="shared" si="343"/>
        <v>808225.60831968591</v>
      </c>
      <c r="BE67" s="81">
        <f t="shared" si="343"/>
        <v>810421.78520008153</v>
      </c>
      <c r="BF67" s="81">
        <f t="shared" si="343"/>
        <v>812623.79645034496</v>
      </c>
      <c r="BG67" s="81">
        <f t="shared" si="343"/>
        <v>814831.65732087218</v>
      </c>
      <c r="BH67" s="81">
        <f t="shared" si="343"/>
        <v>817045.38310144562</v>
      </c>
      <c r="BI67" s="81">
        <f t="shared" si="343"/>
        <v>819264.98912133405</v>
      </c>
      <c r="BJ67" s="81">
        <f t="shared" si="343"/>
        <v>821490.49074939475</v>
      </c>
      <c r="BK67" s="81">
        <f t="shared" si="343"/>
        <v>823721.90339417465</v>
      </c>
      <c r="BL67" s="81">
        <f t="shared" si="343"/>
        <v>825959.24250401044</v>
      </c>
      <c r="BM67" s="81">
        <f t="shared" si="343"/>
        <v>828202.52356713254</v>
      </c>
      <c r="BN67" s="81">
        <f t="shared" si="343"/>
        <v>830451.76211176591</v>
      </c>
      <c r="BO67" s="81">
        <f t="shared" si="343"/>
        <v>832706.97370623203</v>
      </c>
      <c r="BP67" s="81">
        <f t="shared" si="343"/>
        <v>834968.17395905289</v>
      </c>
      <c r="BQ67" s="81">
        <f t="shared" ref="BQ67:DT67" si="344">SUM(BQ64:BQ66)</f>
        <v>837235.37851905287</v>
      </c>
      <c r="BR67" s="81">
        <f t="shared" si="344"/>
        <v>839508.60307546158</v>
      </c>
      <c r="BS67" s="81">
        <f t="shared" si="344"/>
        <v>841787.86335801845</v>
      </c>
      <c r="BT67" s="81">
        <f t="shared" si="344"/>
        <v>844073.17513707548</v>
      </c>
      <c r="BU67" s="81">
        <f t="shared" si="344"/>
        <v>846364.55422370031</v>
      </c>
      <c r="BV67" s="81">
        <f t="shared" si="344"/>
        <v>848662.0164697828</v>
      </c>
      <c r="BW67" s="81">
        <f t="shared" si="344"/>
        <v>850965.57776813698</v>
      </c>
      <c r="BX67" s="81">
        <f t="shared" si="344"/>
        <v>853275.25405260769</v>
      </c>
      <c r="BY67" s="81">
        <f t="shared" si="344"/>
        <v>855591.06129817409</v>
      </c>
      <c r="BZ67" s="81">
        <f t="shared" si="344"/>
        <v>857913.01552105579</v>
      </c>
      <c r="CA67" s="81">
        <f t="shared" si="344"/>
        <v>860241.13277881814</v>
      </c>
      <c r="CB67" s="81">
        <f t="shared" si="344"/>
        <v>862575.42917047767</v>
      </c>
      <c r="CC67" s="81">
        <f t="shared" si="344"/>
        <v>864915.92083660804</v>
      </c>
      <c r="CD67" s="81">
        <f t="shared" si="344"/>
        <v>867262.62395944796</v>
      </c>
      <c r="CE67" s="81">
        <f t="shared" si="344"/>
        <v>869615.55476300535</v>
      </c>
      <c r="CF67" s="81">
        <f t="shared" si="344"/>
        <v>871974.72951316577</v>
      </c>
      <c r="CG67" s="81">
        <f t="shared" si="344"/>
        <v>874340.16451779904</v>
      </c>
      <c r="CH67" s="81">
        <f t="shared" si="344"/>
        <v>876711.87612686655</v>
      </c>
      <c r="CI67" s="81">
        <f t="shared" si="344"/>
        <v>879089.8807325298</v>
      </c>
      <c r="CJ67" s="81">
        <f t="shared" si="344"/>
        <v>881474.19476925675</v>
      </c>
      <c r="CK67" s="81">
        <f t="shared" si="344"/>
        <v>883864.8347139312</v>
      </c>
      <c r="CL67" s="81">
        <f t="shared" si="344"/>
        <v>886261.81708596111</v>
      </c>
      <c r="CM67" s="81">
        <f t="shared" si="344"/>
        <v>888665.15844738763</v>
      </c>
      <c r="CN67" s="81">
        <f t="shared" si="344"/>
        <v>891074.87540299306</v>
      </c>
      <c r="CO67" s="81">
        <f t="shared" si="344"/>
        <v>893490.98460041115</v>
      </c>
      <c r="CP67" s="81">
        <f t="shared" si="344"/>
        <v>895913.50273023662</v>
      </c>
      <c r="CQ67" s="81">
        <f t="shared" si="344"/>
        <v>898342.4465261345</v>
      </c>
      <c r="CR67" s="81">
        <f t="shared" si="344"/>
        <v>900777.83276495058</v>
      </c>
      <c r="CS67" s="81">
        <f t="shared" si="344"/>
        <v>903219.67826682248</v>
      </c>
      <c r="CT67" s="81">
        <f t="shared" si="344"/>
        <v>905667.99989528931</v>
      </c>
      <c r="CU67" s="81">
        <f t="shared" si="344"/>
        <v>908122.81455740286</v>
      </c>
      <c r="CV67" s="81">
        <f t="shared" si="344"/>
        <v>910584.13920384005</v>
      </c>
      <c r="CW67" s="81">
        <f t="shared" si="344"/>
        <v>913051.99082901247</v>
      </c>
      <c r="CX67" s="81">
        <f t="shared" si="344"/>
        <v>915526.38647117955</v>
      </c>
      <c r="CY67" s="81">
        <f t="shared" si="344"/>
        <v>918007.34321256122</v>
      </c>
      <c r="CZ67" s="81">
        <f t="shared" si="344"/>
        <v>920494.87817944924</v>
      </c>
      <c r="DA67" s="81">
        <f t="shared" si="344"/>
        <v>922989.00854232011</v>
      </c>
      <c r="DB67" s="81">
        <f t="shared" si="344"/>
        <v>925489.7515159474</v>
      </c>
      <c r="DC67" s="81">
        <f t="shared" si="344"/>
        <v>927997.12435951689</v>
      </c>
      <c r="DD67" s="81">
        <f t="shared" si="344"/>
        <v>930511.1443767387</v>
      </c>
      <c r="DE67" s="81">
        <f t="shared" si="344"/>
        <v>933031.82891596109</v>
      </c>
      <c r="DF67" s="81">
        <f t="shared" si="344"/>
        <v>935559.19537028566</v>
      </c>
      <c r="DG67" s="81">
        <f t="shared" si="344"/>
        <v>938093.26117768057</v>
      </c>
      <c r="DH67" s="81">
        <f t="shared" si="344"/>
        <v>940634.04382109584</v>
      </c>
      <c r="DI67" s="81">
        <f t="shared" si="344"/>
        <v>943181.56082857843</v>
      </c>
      <c r="DJ67" s="81">
        <f t="shared" si="344"/>
        <v>945735.82977338694</v>
      </c>
      <c r="DK67" s="81">
        <f t="shared" si="344"/>
        <v>948296.86827410839</v>
      </c>
      <c r="DL67" s="81">
        <f t="shared" si="344"/>
        <v>950864.69399477262</v>
      </c>
      <c r="DM67" s="81">
        <f t="shared" si="344"/>
        <v>953439.32464496954</v>
      </c>
      <c r="DN67" s="81">
        <f t="shared" si="344"/>
        <v>956020.77797996555</v>
      </c>
      <c r="DO67" s="81">
        <f t="shared" si="344"/>
        <v>958609.07180081983</v>
      </c>
      <c r="DP67" s="81">
        <f t="shared" si="344"/>
        <v>961204.22395450098</v>
      </c>
      <c r="DQ67" s="81">
        <f t="shared" si="344"/>
        <v>963806.2523340059</v>
      </c>
      <c r="DR67" s="81">
        <f t="shared" si="344"/>
        <v>966415.17487847665</v>
      </c>
      <c r="DS67" s="81">
        <f t="shared" si="344"/>
        <v>969031.00957331771</v>
      </c>
      <c r="DT67" s="80">
        <f t="shared" si="344"/>
        <v>238311020.92583048</v>
      </c>
    </row>
    <row r="68" spans="1:124" x14ac:dyDescent="0.55000000000000004">
      <c r="D68" s="36"/>
      <c r="E68" s="36"/>
      <c r="DT68" s="56"/>
    </row>
    <row r="69" spans="1:124" x14ac:dyDescent="0.55000000000000004">
      <c r="B69" s="76" t="s">
        <v>65</v>
      </c>
      <c r="C69" s="78"/>
      <c r="D69" s="79">
        <f>(IRR(D67:DT67)+1)^12-1</f>
        <v>8.139399155106708E-2</v>
      </c>
      <c r="E69" s="36"/>
      <c r="DT69" s="56"/>
    </row>
    <row r="70" spans="1:124" x14ac:dyDescent="0.55000000000000004">
      <c r="D70" s="36"/>
      <c r="E70" s="36"/>
      <c r="DT70" s="56"/>
    </row>
    <row r="71" spans="1:124" x14ac:dyDescent="0.55000000000000004">
      <c r="B71" s="22" t="s">
        <v>66</v>
      </c>
      <c r="D71" s="36"/>
      <c r="E71" s="36"/>
      <c r="DT71" s="56"/>
    </row>
    <row r="72" spans="1:124" s="30" customFormat="1" x14ac:dyDescent="0.55000000000000004">
      <c r="A72"/>
      <c r="B72"/>
      <c r="C72" t="s">
        <v>67</v>
      </c>
      <c r="D72" s="39">
        <f>-I11</f>
        <v>-87998530.889702693</v>
      </c>
      <c r="E72" s="39">
        <v>0</v>
      </c>
      <c r="F72" s="39">
        <v>0</v>
      </c>
      <c r="G72" s="39">
        <v>0</v>
      </c>
      <c r="H72" s="39"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9">
        <v>0</v>
      </c>
      <c r="P72" s="39">
        <v>0</v>
      </c>
      <c r="Q72" s="39">
        <v>0</v>
      </c>
      <c r="R72" s="39">
        <v>0</v>
      </c>
      <c r="S72" s="39">
        <v>0</v>
      </c>
      <c r="T72" s="39">
        <v>0</v>
      </c>
      <c r="U72" s="39">
        <v>0</v>
      </c>
      <c r="V72" s="39">
        <v>0</v>
      </c>
      <c r="W72" s="39">
        <v>0</v>
      </c>
      <c r="X72" s="39">
        <v>0</v>
      </c>
      <c r="Y72" s="39">
        <v>0</v>
      </c>
      <c r="Z72" s="39">
        <v>0</v>
      </c>
      <c r="AA72" s="39">
        <v>0</v>
      </c>
      <c r="AB72" s="39">
        <v>0</v>
      </c>
      <c r="AC72" s="39">
        <v>0</v>
      </c>
      <c r="AD72" s="39">
        <v>0</v>
      </c>
      <c r="AE72" s="39">
        <v>0</v>
      </c>
      <c r="AF72" s="39">
        <v>0</v>
      </c>
      <c r="AG72" s="39">
        <v>0</v>
      </c>
      <c r="AH72" s="39">
        <v>0</v>
      </c>
      <c r="AI72" s="39">
        <v>0</v>
      </c>
      <c r="AJ72" s="39">
        <v>0</v>
      </c>
      <c r="AK72" s="39">
        <v>0</v>
      </c>
      <c r="AL72" s="39">
        <v>0</v>
      </c>
      <c r="AM72" s="39">
        <v>0</v>
      </c>
      <c r="AN72" s="39">
        <v>0</v>
      </c>
      <c r="AO72" s="39">
        <v>0</v>
      </c>
      <c r="AP72" s="39">
        <v>0</v>
      </c>
      <c r="AQ72" s="39">
        <v>0</v>
      </c>
      <c r="AR72" s="39">
        <v>0</v>
      </c>
      <c r="AS72" s="39">
        <v>0</v>
      </c>
      <c r="AT72" s="39">
        <v>0</v>
      </c>
      <c r="AU72" s="39">
        <v>0</v>
      </c>
      <c r="AV72" s="39">
        <v>0</v>
      </c>
      <c r="AW72" s="39">
        <v>0</v>
      </c>
      <c r="AX72" s="39">
        <v>0</v>
      </c>
      <c r="AY72" s="39">
        <v>0</v>
      </c>
      <c r="AZ72" s="39">
        <v>0</v>
      </c>
      <c r="BA72" s="39">
        <v>0</v>
      </c>
      <c r="BB72" s="39">
        <v>0</v>
      </c>
      <c r="BC72" s="39">
        <v>0</v>
      </c>
      <c r="BD72" s="39">
        <v>0</v>
      </c>
      <c r="BE72" s="39">
        <v>0</v>
      </c>
      <c r="BF72" s="39">
        <v>0</v>
      </c>
      <c r="BG72" s="39">
        <v>0</v>
      </c>
      <c r="BH72" s="39">
        <v>0</v>
      </c>
      <c r="BI72" s="39">
        <v>0</v>
      </c>
      <c r="BJ72" s="39">
        <v>0</v>
      </c>
      <c r="BK72" s="39">
        <v>0</v>
      </c>
      <c r="BL72" s="39">
        <v>0</v>
      </c>
      <c r="BM72" s="39">
        <v>0</v>
      </c>
      <c r="BN72" s="39">
        <v>0</v>
      </c>
      <c r="BO72" s="39">
        <v>0</v>
      </c>
      <c r="BP72" s="39">
        <v>0</v>
      </c>
      <c r="BQ72" s="39">
        <v>0</v>
      </c>
      <c r="BR72" s="39">
        <v>0</v>
      </c>
      <c r="BS72" s="39">
        <v>0</v>
      </c>
      <c r="BT72" s="39">
        <v>0</v>
      </c>
      <c r="BU72" s="39">
        <v>0</v>
      </c>
      <c r="BV72" s="39">
        <v>0</v>
      </c>
      <c r="BW72" s="39">
        <v>0</v>
      </c>
      <c r="BX72" s="39">
        <v>0</v>
      </c>
      <c r="BY72" s="39">
        <v>0</v>
      </c>
      <c r="BZ72" s="39">
        <v>0</v>
      </c>
      <c r="CA72" s="39">
        <v>0</v>
      </c>
      <c r="CB72" s="39">
        <v>0</v>
      </c>
      <c r="CC72" s="39">
        <v>0</v>
      </c>
      <c r="CD72" s="39">
        <v>0</v>
      </c>
      <c r="CE72" s="39">
        <v>0</v>
      </c>
      <c r="CF72" s="39">
        <v>0</v>
      </c>
      <c r="CG72" s="39">
        <v>0</v>
      </c>
      <c r="CH72" s="39">
        <v>0</v>
      </c>
      <c r="CI72" s="39">
        <v>0</v>
      </c>
      <c r="CJ72" s="39">
        <v>0</v>
      </c>
      <c r="CK72" s="39">
        <v>0</v>
      </c>
      <c r="CL72" s="39">
        <v>0</v>
      </c>
      <c r="CM72" s="39">
        <v>0</v>
      </c>
      <c r="CN72" s="39">
        <v>0</v>
      </c>
      <c r="CO72" s="39">
        <v>0</v>
      </c>
      <c r="CP72" s="39">
        <v>0</v>
      </c>
      <c r="CQ72" s="39">
        <v>0</v>
      </c>
      <c r="CR72" s="39">
        <v>0</v>
      </c>
      <c r="CS72" s="39">
        <v>0</v>
      </c>
      <c r="CT72" s="39">
        <v>0</v>
      </c>
      <c r="CU72" s="39">
        <v>0</v>
      </c>
      <c r="CV72" s="39">
        <v>0</v>
      </c>
      <c r="CW72" s="39">
        <v>0</v>
      </c>
      <c r="CX72" s="39">
        <v>0</v>
      </c>
      <c r="CY72" s="39">
        <v>0</v>
      </c>
      <c r="CZ72" s="39">
        <v>0</v>
      </c>
      <c r="DA72" s="39">
        <v>0</v>
      </c>
      <c r="DB72" s="39">
        <v>0</v>
      </c>
      <c r="DC72" s="39">
        <v>0</v>
      </c>
      <c r="DD72" s="39">
        <v>0</v>
      </c>
      <c r="DE72" s="39">
        <v>0</v>
      </c>
      <c r="DF72" s="39">
        <v>0</v>
      </c>
      <c r="DG72" s="39">
        <v>0</v>
      </c>
      <c r="DH72" s="39">
        <v>0</v>
      </c>
      <c r="DI72" s="39">
        <v>0</v>
      </c>
      <c r="DJ72" s="39">
        <v>0</v>
      </c>
      <c r="DK72" s="39">
        <v>0</v>
      </c>
      <c r="DL72" s="39">
        <v>0</v>
      </c>
      <c r="DM72" s="39">
        <v>0</v>
      </c>
      <c r="DN72" s="39">
        <v>0</v>
      </c>
      <c r="DO72" s="39">
        <v>0</v>
      </c>
      <c r="DP72" s="39">
        <v>0</v>
      </c>
      <c r="DQ72" s="39">
        <v>0</v>
      </c>
      <c r="DR72" s="39">
        <v>0</v>
      </c>
      <c r="DS72" s="39">
        <v>0</v>
      </c>
      <c r="DT72" s="64">
        <v>0</v>
      </c>
    </row>
    <row r="73" spans="1:124" s="30" customFormat="1" x14ac:dyDescent="0.55000000000000004">
      <c r="A73"/>
      <c r="B73"/>
      <c r="C73" t="s">
        <v>62</v>
      </c>
      <c r="D73" s="39">
        <v>0</v>
      </c>
      <c r="E73" s="39">
        <f>E47</f>
        <v>703611.81951264222</v>
      </c>
      <c r="F73" s="39">
        <f t="shared" ref="F73:BQ73" si="345">F47</f>
        <v>705529.77390021982</v>
      </c>
      <c r="G73" s="39">
        <f t="shared" si="345"/>
        <v>707452.8348311364</v>
      </c>
      <c r="H73" s="39">
        <f t="shared" si="345"/>
        <v>709381.01567494508</v>
      </c>
      <c r="I73" s="39">
        <f t="shared" si="345"/>
        <v>711314.32983576925</v>
      </c>
      <c r="J73" s="39">
        <f t="shared" si="345"/>
        <v>713252.7907523911</v>
      </c>
      <c r="K73" s="39">
        <f t="shared" si="345"/>
        <v>715196.41189834196</v>
      </c>
      <c r="L73" s="39">
        <f t="shared" si="345"/>
        <v>717145.20678198966</v>
      </c>
      <c r="M73" s="39">
        <f t="shared" si="345"/>
        <v>719099.18894662731</v>
      </c>
      <c r="N73" s="39">
        <f t="shared" si="345"/>
        <v>721058.37197056541</v>
      </c>
      <c r="O73" s="39">
        <f t="shared" si="345"/>
        <v>723022.76946721831</v>
      </c>
      <c r="P73" s="39">
        <f t="shared" si="345"/>
        <v>724992.39508519648</v>
      </c>
      <c r="Q73" s="39">
        <f t="shared" si="345"/>
        <v>726967.26250839583</v>
      </c>
      <c r="R73" s="39">
        <f t="shared" si="345"/>
        <v>728947.38545608753</v>
      </c>
      <c r="S73" s="39">
        <f t="shared" si="345"/>
        <v>730932.77768300939</v>
      </c>
      <c r="T73" s="39">
        <f t="shared" si="345"/>
        <v>732923.4529794564</v>
      </c>
      <c r="U73" s="39">
        <f t="shared" si="345"/>
        <v>734919.42517137213</v>
      </c>
      <c r="V73" s="39">
        <f t="shared" si="345"/>
        <v>736920.70812043932</v>
      </c>
      <c r="W73" s="39">
        <f t="shared" si="345"/>
        <v>738927.31572417216</v>
      </c>
      <c r="X73" s="39">
        <f t="shared" si="345"/>
        <v>740939.26191600726</v>
      </c>
      <c r="Y73" s="39">
        <f t="shared" si="345"/>
        <v>742956.56066539651</v>
      </c>
      <c r="Z73" s="39">
        <f t="shared" si="345"/>
        <v>744979.22597789834</v>
      </c>
      <c r="AA73" s="39">
        <f t="shared" si="345"/>
        <v>747007.27189527149</v>
      </c>
      <c r="AB73" s="39">
        <f t="shared" si="345"/>
        <v>749040.71249556623</v>
      </c>
      <c r="AC73" s="39">
        <f t="shared" si="345"/>
        <v>751079.56189321808</v>
      </c>
      <c r="AD73" s="39">
        <f t="shared" si="345"/>
        <v>753123.8342391412</v>
      </c>
      <c r="AE73" s="39">
        <f t="shared" si="345"/>
        <v>755173.5437208215</v>
      </c>
      <c r="AF73" s="39">
        <f t="shared" si="345"/>
        <v>757228.70456240943</v>
      </c>
      <c r="AG73" s="39">
        <f t="shared" si="345"/>
        <v>759289.33102481591</v>
      </c>
      <c r="AH73" s="39">
        <f t="shared" si="345"/>
        <v>761355.43740580382</v>
      </c>
      <c r="AI73" s="39">
        <f t="shared" si="345"/>
        <v>763427.03804008546</v>
      </c>
      <c r="AJ73" s="39">
        <f t="shared" si="345"/>
        <v>765504.14729941369</v>
      </c>
      <c r="AK73" s="39">
        <f t="shared" si="345"/>
        <v>767586.77959267958</v>
      </c>
      <c r="AL73" s="39">
        <f t="shared" si="345"/>
        <v>769674.94936600653</v>
      </c>
      <c r="AM73" s="39">
        <f t="shared" si="345"/>
        <v>771768.67110284499</v>
      </c>
      <c r="AN73" s="39">
        <f t="shared" si="345"/>
        <v>773867.95932406804</v>
      </c>
      <c r="AO73" s="39">
        <f t="shared" si="345"/>
        <v>775972.82858806849</v>
      </c>
      <c r="AP73" s="39">
        <f t="shared" si="345"/>
        <v>778083.29349085432</v>
      </c>
      <c r="AQ73" s="39">
        <f t="shared" si="345"/>
        <v>780199.36866614386</v>
      </c>
      <c r="AR73" s="39">
        <f t="shared" si="345"/>
        <v>782321.06878546358</v>
      </c>
      <c r="AS73" s="39">
        <f t="shared" si="345"/>
        <v>784448.4085582454</v>
      </c>
      <c r="AT73" s="39">
        <f t="shared" si="345"/>
        <v>786581.40273192094</v>
      </c>
      <c r="AU73" s="39">
        <f t="shared" si="345"/>
        <v>788720.06609202258</v>
      </c>
      <c r="AV73" s="39">
        <f t="shared" si="345"/>
        <v>790864.41346227808</v>
      </c>
      <c r="AW73" s="39">
        <f t="shared" si="345"/>
        <v>793014.45970470924</v>
      </c>
      <c r="AX73" s="39">
        <f t="shared" si="345"/>
        <v>795170.21971973102</v>
      </c>
      <c r="AY73" s="39">
        <f t="shared" si="345"/>
        <v>797331.70844624704</v>
      </c>
      <c r="AZ73" s="39">
        <f t="shared" si="345"/>
        <v>799498.94086175226</v>
      </c>
      <c r="BA73" s="39">
        <f t="shared" si="345"/>
        <v>801671.9319824276</v>
      </c>
      <c r="BB73" s="39">
        <f t="shared" si="345"/>
        <v>803850.69686324126</v>
      </c>
      <c r="BC73" s="39">
        <f t="shared" si="345"/>
        <v>806035.25059804739</v>
      </c>
      <c r="BD73" s="39">
        <f t="shared" si="345"/>
        <v>808225.60831968591</v>
      </c>
      <c r="BE73" s="39">
        <f t="shared" si="345"/>
        <v>810421.78520008153</v>
      </c>
      <c r="BF73" s="39">
        <f t="shared" si="345"/>
        <v>812623.79645034496</v>
      </c>
      <c r="BG73" s="39">
        <f t="shared" si="345"/>
        <v>814831.65732087218</v>
      </c>
      <c r="BH73" s="39">
        <f t="shared" si="345"/>
        <v>817045.38310144562</v>
      </c>
      <c r="BI73" s="39">
        <f t="shared" si="345"/>
        <v>819264.98912133405</v>
      </c>
      <c r="BJ73" s="39">
        <f t="shared" si="345"/>
        <v>821490.49074939475</v>
      </c>
      <c r="BK73" s="39">
        <f t="shared" si="345"/>
        <v>823721.90339417465</v>
      </c>
      <c r="BL73" s="39">
        <f t="shared" si="345"/>
        <v>825959.24250401044</v>
      </c>
      <c r="BM73" s="39">
        <f t="shared" si="345"/>
        <v>828202.52356713254</v>
      </c>
      <c r="BN73" s="39">
        <f t="shared" si="345"/>
        <v>830451.76211176591</v>
      </c>
      <c r="BO73" s="39">
        <f t="shared" si="345"/>
        <v>832706.97370623203</v>
      </c>
      <c r="BP73" s="39">
        <f t="shared" si="345"/>
        <v>834968.17395905289</v>
      </c>
      <c r="BQ73" s="39">
        <f t="shared" si="345"/>
        <v>837235.37851905287</v>
      </c>
      <c r="BR73" s="39">
        <f t="shared" ref="BR73:DT73" si="346">BR47</f>
        <v>839508.60307546158</v>
      </c>
      <c r="BS73" s="39">
        <f t="shared" si="346"/>
        <v>841787.86335801845</v>
      </c>
      <c r="BT73" s="39">
        <f t="shared" si="346"/>
        <v>844073.17513707548</v>
      </c>
      <c r="BU73" s="39">
        <f t="shared" si="346"/>
        <v>846364.55422370031</v>
      </c>
      <c r="BV73" s="39">
        <f t="shared" si="346"/>
        <v>848662.0164697828</v>
      </c>
      <c r="BW73" s="39">
        <f t="shared" si="346"/>
        <v>850965.57776813698</v>
      </c>
      <c r="BX73" s="39">
        <f t="shared" si="346"/>
        <v>853275.25405260769</v>
      </c>
      <c r="BY73" s="39">
        <f t="shared" si="346"/>
        <v>855591.06129817409</v>
      </c>
      <c r="BZ73" s="39">
        <f t="shared" si="346"/>
        <v>857913.01552105579</v>
      </c>
      <c r="CA73" s="39">
        <f t="shared" si="346"/>
        <v>860241.13277881814</v>
      </c>
      <c r="CB73" s="39">
        <f t="shared" si="346"/>
        <v>862575.42917047767</v>
      </c>
      <c r="CC73" s="39">
        <f t="shared" si="346"/>
        <v>864915.92083660804</v>
      </c>
      <c r="CD73" s="39">
        <f t="shared" si="346"/>
        <v>867262.62395944796</v>
      </c>
      <c r="CE73" s="39">
        <f t="shared" si="346"/>
        <v>869615.55476300535</v>
      </c>
      <c r="CF73" s="39">
        <f t="shared" si="346"/>
        <v>871974.72951316577</v>
      </c>
      <c r="CG73" s="39">
        <f t="shared" si="346"/>
        <v>874340.16451779904</v>
      </c>
      <c r="CH73" s="39">
        <f t="shared" si="346"/>
        <v>876711.87612686655</v>
      </c>
      <c r="CI73" s="39">
        <f t="shared" si="346"/>
        <v>879089.8807325298</v>
      </c>
      <c r="CJ73" s="39">
        <f t="shared" si="346"/>
        <v>881474.19476925675</v>
      </c>
      <c r="CK73" s="39">
        <f t="shared" si="346"/>
        <v>883864.8347139312</v>
      </c>
      <c r="CL73" s="39">
        <f t="shared" si="346"/>
        <v>886261.81708596111</v>
      </c>
      <c r="CM73" s="39">
        <f t="shared" si="346"/>
        <v>888665.15844738763</v>
      </c>
      <c r="CN73" s="39">
        <f t="shared" si="346"/>
        <v>891074.87540299306</v>
      </c>
      <c r="CO73" s="39">
        <f t="shared" si="346"/>
        <v>893490.98460041115</v>
      </c>
      <c r="CP73" s="39">
        <f t="shared" si="346"/>
        <v>895913.50273023662</v>
      </c>
      <c r="CQ73" s="39">
        <f t="shared" si="346"/>
        <v>898342.4465261345</v>
      </c>
      <c r="CR73" s="39">
        <f t="shared" si="346"/>
        <v>900777.83276495058</v>
      </c>
      <c r="CS73" s="39">
        <f t="shared" si="346"/>
        <v>903219.67826682248</v>
      </c>
      <c r="CT73" s="39">
        <f t="shared" si="346"/>
        <v>905667.99989528931</v>
      </c>
      <c r="CU73" s="39">
        <f t="shared" si="346"/>
        <v>908122.81455740286</v>
      </c>
      <c r="CV73" s="39">
        <f t="shared" si="346"/>
        <v>910584.13920384005</v>
      </c>
      <c r="CW73" s="39">
        <f t="shared" si="346"/>
        <v>913051.99082901247</v>
      </c>
      <c r="CX73" s="39">
        <f t="shared" si="346"/>
        <v>915526.38647117955</v>
      </c>
      <c r="CY73" s="39">
        <f t="shared" si="346"/>
        <v>918007.34321256122</v>
      </c>
      <c r="CZ73" s="39">
        <f t="shared" si="346"/>
        <v>920494.87817944924</v>
      </c>
      <c r="DA73" s="39">
        <f t="shared" si="346"/>
        <v>922989.00854232011</v>
      </c>
      <c r="DB73" s="39">
        <f t="shared" si="346"/>
        <v>925489.7515159474</v>
      </c>
      <c r="DC73" s="39">
        <f t="shared" si="346"/>
        <v>927997.12435951689</v>
      </c>
      <c r="DD73" s="39">
        <f t="shared" si="346"/>
        <v>930511.1443767387</v>
      </c>
      <c r="DE73" s="39">
        <f t="shared" si="346"/>
        <v>933031.82891596109</v>
      </c>
      <c r="DF73" s="39">
        <f t="shared" si="346"/>
        <v>935559.19537028566</v>
      </c>
      <c r="DG73" s="39">
        <f t="shared" si="346"/>
        <v>938093.26117768057</v>
      </c>
      <c r="DH73" s="39">
        <f t="shared" si="346"/>
        <v>940634.04382109584</v>
      </c>
      <c r="DI73" s="39">
        <f t="shared" si="346"/>
        <v>943181.56082857843</v>
      </c>
      <c r="DJ73" s="39">
        <f t="shared" si="346"/>
        <v>945735.82977338694</v>
      </c>
      <c r="DK73" s="39">
        <f t="shared" si="346"/>
        <v>948296.86827410839</v>
      </c>
      <c r="DL73" s="39">
        <f t="shared" si="346"/>
        <v>950864.69399477262</v>
      </c>
      <c r="DM73" s="39">
        <f t="shared" si="346"/>
        <v>953439.32464496954</v>
      </c>
      <c r="DN73" s="39">
        <f t="shared" si="346"/>
        <v>956020.77797996555</v>
      </c>
      <c r="DO73" s="39">
        <f t="shared" si="346"/>
        <v>958609.07180081983</v>
      </c>
      <c r="DP73" s="39">
        <f t="shared" si="346"/>
        <v>961204.22395450098</v>
      </c>
      <c r="DQ73" s="39">
        <f t="shared" si="346"/>
        <v>963806.2523340059</v>
      </c>
      <c r="DR73" s="39">
        <f t="shared" si="346"/>
        <v>966415.17487847665</v>
      </c>
      <c r="DS73" s="39">
        <f t="shared" si="346"/>
        <v>969031.00957331771</v>
      </c>
      <c r="DT73" s="64">
        <f t="shared" si="346"/>
        <v>971653.77445031458</v>
      </c>
    </row>
    <row r="74" spans="1:124" s="30" customFormat="1" x14ac:dyDescent="0.55000000000000004">
      <c r="A74"/>
      <c r="B74"/>
      <c r="C74" t="s">
        <v>68</v>
      </c>
      <c r="D74" s="39">
        <v>0</v>
      </c>
      <c r="E74" s="39">
        <f>E55</f>
        <v>-322045.84621655964</v>
      </c>
      <c r="F74" s="39">
        <f t="shared" ref="F74:BQ74" si="347">F55</f>
        <v>-322491.03887474327</v>
      </c>
      <c r="G74" s="39">
        <f t="shared" si="347"/>
        <v>-322546.68622143334</v>
      </c>
      <c r="H74" s="39">
        <f t="shared" si="347"/>
        <v>-322179.68837655248</v>
      </c>
      <c r="I74" s="39">
        <f t="shared" si="347"/>
        <v>-321211.74795522174</v>
      </c>
      <c r="J74" s="39">
        <f t="shared" si="347"/>
        <v>-319319.91177719488</v>
      </c>
      <c r="K74" s="39">
        <f t="shared" si="347"/>
        <v>-317455.11857700784</v>
      </c>
      <c r="L74" s="39">
        <f t="shared" si="347"/>
        <v>-316330.81816782954</v>
      </c>
      <c r="M74" s="39">
        <f t="shared" si="347"/>
        <v>-315814.08059530053</v>
      </c>
      <c r="N74" s="39">
        <f t="shared" si="347"/>
        <v>-315854.2646550542</v>
      </c>
      <c r="O74" s="39">
        <f t="shared" si="347"/>
        <v>-315554.64182458923</v>
      </c>
      <c r="P74" s="39">
        <f t="shared" si="347"/>
        <v>-314215.71989646275</v>
      </c>
      <c r="Q74" s="39">
        <f t="shared" si="347"/>
        <v>-311945.59955407976</v>
      </c>
      <c r="R74" s="39">
        <f t="shared" si="347"/>
        <v>-309834.9895957472</v>
      </c>
      <c r="S74" s="39">
        <f t="shared" si="347"/>
        <v>-307146.54446833703</v>
      </c>
      <c r="T74" s="39">
        <f t="shared" si="347"/>
        <v>-304815.83019514289</v>
      </c>
      <c r="U74" s="39">
        <f t="shared" si="347"/>
        <v>-303146.78678028815</v>
      </c>
      <c r="V74" s="39">
        <f t="shared" si="347"/>
        <v>-301628.53136097378</v>
      </c>
      <c r="W74" s="39">
        <f t="shared" si="347"/>
        <v>-300595.9536271026</v>
      </c>
      <c r="X74" s="39">
        <f t="shared" si="347"/>
        <v>-299865.58247311029</v>
      </c>
      <c r="Y74" s="39">
        <f t="shared" si="347"/>
        <v>-299222.03792219964</v>
      </c>
      <c r="Z74" s="39">
        <f t="shared" si="347"/>
        <v>-298811.58355064824</v>
      </c>
      <c r="AA74" s="39">
        <f t="shared" si="347"/>
        <v>-298567.13775712682</v>
      </c>
      <c r="AB74" s="39">
        <f t="shared" si="347"/>
        <v>-298295.13007472496</v>
      </c>
      <c r="AC74" s="39">
        <f t="shared" si="347"/>
        <v>-298168.66102620529</v>
      </c>
      <c r="AD74" s="39">
        <f t="shared" si="347"/>
        <v>-298158.06297075795</v>
      </c>
      <c r="AE74" s="39">
        <f t="shared" si="347"/>
        <v>-298071.86493340298</v>
      </c>
      <c r="AF74" s="39">
        <f t="shared" si="347"/>
        <v>-298095.88743029715</v>
      </c>
      <c r="AG74" s="39">
        <f t="shared" si="347"/>
        <v>-298228.00987811532</v>
      </c>
      <c r="AH74" s="39">
        <f t="shared" si="347"/>
        <v>-298281.70608030504</v>
      </c>
      <c r="AI74" s="39">
        <f t="shared" si="347"/>
        <v>-298415.23849949247</v>
      </c>
      <c r="AJ74" s="39">
        <f t="shared" si="347"/>
        <v>-298675.23175730492</v>
      </c>
      <c r="AK74" s="39">
        <f t="shared" si="347"/>
        <v>-298863.1564232026</v>
      </c>
      <c r="AL74" s="39">
        <f t="shared" si="347"/>
        <v>-299124.54807868908</v>
      </c>
      <c r="AM74" s="39">
        <f t="shared" si="347"/>
        <v>-299505.31690801214</v>
      </c>
      <c r="AN74" s="39">
        <f t="shared" si="347"/>
        <v>-299797.06262063276</v>
      </c>
      <c r="AO74" s="39">
        <f t="shared" si="347"/>
        <v>-300170.7359505404</v>
      </c>
      <c r="AP74" s="39">
        <f t="shared" si="347"/>
        <v>-300651.04662794329</v>
      </c>
      <c r="AQ74" s="39">
        <f t="shared" si="347"/>
        <v>-301045.86873584497</v>
      </c>
      <c r="AR74" s="39">
        <f t="shared" si="347"/>
        <v>-301446.32141223509</v>
      </c>
      <c r="AS74" s="39">
        <f t="shared" si="347"/>
        <v>-301982.34584355069</v>
      </c>
      <c r="AT74" s="39">
        <f t="shared" si="347"/>
        <v>-302394.75661505113</v>
      </c>
      <c r="AU74" s="39">
        <f t="shared" si="347"/>
        <v>-302913.06476265151</v>
      </c>
      <c r="AV74" s="39">
        <f t="shared" si="347"/>
        <v>-303489.94333374855</v>
      </c>
      <c r="AW74" s="39">
        <f t="shared" si="347"/>
        <v>-303933.3420128093</v>
      </c>
      <c r="AX74" s="39">
        <f t="shared" si="347"/>
        <v>-304532.73855520121</v>
      </c>
      <c r="AY74" s="39">
        <f t="shared" si="347"/>
        <v>-305184.3285463861</v>
      </c>
      <c r="AZ74" s="39">
        <f t="shared" si="347"/>
        <v>-305688.33913022716</v>
      </c>
      <c r="BA74" s="39">
        <f t="shared" si="347"/>
        <v>-306227.60952971515</v>
      </c>
      <c r="BB74" s="39">
        <f t="shared" si="347"/>
        <v>-306872.00426514901</v>
      </c>
      <c r="BC74" s="39">
        <f t="shared" si="347"/>
        <v>-307409.07798846625</v>
      </c>
      <c r="BD74" s="39">
        <f t="shared" si="347"/>
        <v>-308057.61189904111</v>
      </c>
      <c r="BE74" s="39">
        <f t="shared" si="347"/>
        <v>-308756.89716087113</v>
      </c>
      <c r="BF74" s="39">
        <f t="shared" si="347"/>
        <v>-309341.11705268949</v>
      </c>
      <c r="BG74" s="39">
        <f t="shared" si="347"/>
        <v>-310038.87954200245</v>
      </c>
      <c r="BH74" s="39">
        <f t="shared" si="347"/>
        <v>-310818.41100108775</v>
      </c>
      <c r="BI74" s="39">
        <f t="shared" si="347"/>
        <v>-311360.15841909184</v>
      </c>
      <c r="BJ74" s="39">
        <f t="shared" si="347"/>
        <v>-312114.87578085455</v>
      </c>
      <c r="BK74" s="39">
        <f t="shared" si="347"/>
        <v>-312839.1966557909</v>
      </c>
      <c r="BL74" s="39">
        <f t="shared" si="347"/>
        <v>-313448.5065480367</v>
      </c>
      <c r="BM74" s="39">
        <f t="shared" si="347"/>
        <v>-314121.93763920804</v>
      </c>
      <c r="BN74" s="39">
        <f t="shared" si="347"/>
        <v>-313978.53614435275</v>
      </c>
      <c r="BO74" s="39">
        <f t="shared" si="347"/>
        <v>-313636.10121063923</v>
      </c>
      <c r="BP74" s="39">
        <f t="shared" si="347"/>
        <v>-313381.54055885359</v>
      </c>
      <c r="BQ74" s="39">
        <f t="shared" si="347"/>
        <v>-313142.96785884857</v>
      </c>
      <c r="BR74" s="39">
        <f t="shared" ref="BR74:DT74" si="348">BR55</f>
        <v>-312836.11130424251</v>
      </c>
      <c r="BS74" s="39">
        <f t="shared" si="348"/>
        <v>-312525.9866253194</v>
      </c>
      <c r="BT74" s="39">
        <f t="shared" si="348"/>
        <v>-312234.0168321096</v>
      </c>
      <c r="BU74" s="39">
        <f t="shared" si="348"/>
        <v>-311824.96218050784</v>
      </c>
      <c r="BV74" s="39">
        <f t="shared" si="348"/>
        <v>-311470.88964540244</v>
      </c>
      <c r="BW74" s="39">
        <f t="shared" si="348"/>
        <v>-311078.12851082376</v>
      </c>
      <c r="BX74" s="39">
        <f t="shared" si="348"/>
        <v>-310579.36887950456</v>
      </c>
      <c r="BY74" s="39">
        <f t="shared" si="348"/>
        <v>-310132.15856496722</v>
      </c>
      <c r="BZ74" s="39">
        <f t="shared" si="348"/>
        <v>-309715.65290545905</v>
      </c>
      <c r="CA74" s="39">
        <f t="shared" si="348"/>
        <v>-309244.92533835728</v>
      </c>
      <c r="CB74" s="39">
        <f t="shared" si="348"/>
        <v>-308813.59096330375</v>
      </c>
      <c r="CC74" s="39">
        <f t="shared" si="348"/>
        <v>-308427.33613043564</v>
      </c>
      <c r="CD74" s="39">
        <f t="shared" si="348"/>
        <v>-308009.23320438724</v>
      </c>
      <c r="CE74" s="39">
        <f t="shared" si="348"/>
        <v>-307673.95116811414</v>
      </c>
      <c r="CF74" s="39">
        <f t="shared" si="348"/>
        <v>-307335.33707867045</v>
      </c>
      <c r="CG74" s="39">
        <f t="shared" si="348"/>
        <v>-306946.83739735367</v>
      </c>
      <c r="CH74" s="39">
        <f t="shared" si="348"/>
        <v>-306616.28780980746</v>
      </c>
      <c r="CI74" s="39">
        <f t="shared" si="348"/>
        <v>-306382.79730630695</v>
      </c>
      <c r="CJ74" s="39">
        <f t="shared" si="348"/>
        <v>-306012.15322631033</v>
      </c>
      <c r="CK74" s="39">
        <f t="shared" si="348"/>
        <v>-305728.96099901217</v>
      </c>
      <c r="CL74" s="39">
        <f t="shared" si="348"/>
        <v>-305366.01546786097</v>
      </c>
      <c r="CM74" s="39">
        <f t="shared" si="348"/>
        <v>-304979.52101008344</v>
      </c>
      <c r="CN74" s="39">
        <f t="shared" si="348"/>
        <v>-304613.28228928027</v>
      </c>
      <c r="CO74" s="39">
        <f t="shared" si="348"/>
        <v>-304195.69176360307</v>
      </c>
      <c r="CP74" s="39">
        <f t="shared" si="348"/>
        <v>-303678.66651322076</v>
      </c>
      <c r="CQ74" s="39">
        <f t="shared" si="348"/>
        <v>-303170.17313225695</v>
      </c>
      <c r="CR74" s="39">
        <f t="shared" si="348"/>
        <v>-302700.33339331415</v>
      </c>
      <c r="CS74" s="39">
        <f t="shared" si="348"/>
        <v>-302079.65378564142</v>
      </c>
      <c r="CT74" s="39">
        <f t="shared" si="348"/>
        <v>-301472.47440706787</v>
      </c>
      <c r="CU74" s="39">
        <f t="shared" si="348"/>
        <v>-300906.04780914978</v>
      </c>
      <c r="CV74" s="39">
        <f t="shared" si="348"/>
        <v>-300202.14328232745</v>
      </c>
      <c r="CW74" s="39">
        <f t="shared" si="348"/>
        <v>-299532.33991898841</v>
      </c>
      <c r="CX74" s="39">
        <f t="shared" si="348"/>
        <v>-298923.44581925916</v>
      </c>
      <c r="CY74" s="39">
        <f t="shared" si="348"/>
        <v>-298219.46437852434</v>
      </c>
      <c r="CZ74" s="39">
        <f t="shared" si="348"/>
        <v>-297574.3129937253</v>
      </c>
      <c r="DA74" s="39">
        <f t="shared" si="348"/>
        <v>-297017.43277276389</v>
      </c>
      <c r="DB74" s="39">
        <f t="shared" si="348"/>
        <v>-296403.37483231735</v>
      </c>
      <c r="DC74" s="39">
        <f t="shared" si="348"/>
        <v>-295803.48645121697</v>
      </c>
      <c r="DD74" s="39">
        <f t="shared" si="348"/>
        <v>-295324.74722183787</v>
      </c>
      <c r="DE74" s="39">
        <f t="shared" si="348"/>
        <v>-294787.57600176235</v>
      </c>
      <c r="DF74" s="39">
        <f t="shared" si="348"/>
        <v>-294263.88380687195</v>
      </c>
      <c r="DG74" s="39">
        <f t="shared" si="348"/>
        <v>-293827.11129107652</v>
      </c>
      <c r="DH74" s="39">
        <f t="shared" si="348"/>
        <v>-293332.11850089836</v>
      </c>
      <c r="DI74" s="39">
        <f t="shared" si="348"/>
        <v>-292826.96987979696</v>
      </c>
      <c r="DJ74" s="39">
        <f t="shared" si="348"/>
        <v>-292384.00815017335</v>
      </c>
      <c r="DK74" s="39">
        <f t="shared" si="348"/>
        <v>-291822.81263605785</v>
      </c>
      <c r="DL74" s="39">
        <f t="shared" si="348"/>
        <v>-291304.40216673235</v>
      </c>
      <c r="DM74" s="39">
        <f t="shared" si="348"/>
        <v>-290781.42421989539</v>
      </c>
      <c r="DN74" s="39">
        <f t="shared" si="348"/>
        <v>-290120.23824066832</v>
      </c>
      <c r="DO74" s="39">
        <f t="shared" si="348"/>
        <v>-289473.92460025009</v>
      </c>
      <c r="DP74" s="39">
        <f t="shared" si="348"/>
        <v>-288813.73730290856</v>
      </c>
      <c r="DQ74" s="39">
        <f t="shared" si="348"/>
        <v>-287977.78393456159</v>
      </c>
      <c r="DR74" s="39">
        <f t="shared" si="348"/>
        <v>-287149.37953848881</v>
      </c>
      <c r="DS74" s="39">
        <f t="shared" si="348"/>
        <v>-286285.40596604388</v>
      </c>
      <c r="DT74" s="64">
        <f t="shared" si="348"/>
        <v>-285255.76685917063</v>
      </c>
    </row>
    <row r="75" spans="1:124" s="30" customFormat="1" x14ac:dyDescent="0.55000000000000004">
      <c r="A75"/>
      <c r="B75"/>
      <c r="C75" t="s">
        <v>69</v>
      </c>
      <c r="D75" s="39">
        <v>0</v>
      </c>
      <c r="E75" s="39">
        <f>E56</f>
        <v>0</v>
      </c>
      <c r="F75" s="39">
        <f t="shared" ref="F75:BQ75" si="349">F56</f>
        <v>0</v>
      </c>
      <c r="G75" s="39">
        <f t="shared" si="349"/>
        <v>0</v>
      </c>
      <c r="H75" s="39">
        <f t="shared" si="349"/>
        <v>0</v>
      </c>
      <c r="I75" s="39">
        <f t="shared" si="349"/>
        <v>0</v>
      </c>
      <c r="J75" s="39">
        <f t="shared" si="349"/>
        <v>0</v>
      </c>
      <c r="K75" s="39">
        <f t="shared" si="349"/>
        <v>0</v>
      </c>
      <c r="L75" s="39">
        <f t="shared" si="349"/>
        <v>0</v>
      </c>
      <c r="M75" s="39">
        <f t="shared" si="349"/>
        <v>0</v>
      </c>
      <c r="N75" s="39">
        <f t="shared" si="349"/>
        <v>0</v>
      </c>
      <c r="O75" s="39">
        <f t="shared" si="349"/>
        <v>0</v>
      </c>
      <c r="P75" s="39">
        <f t="shared" si="349"/>
        <v>0</v>
      </c>
      <c r="Q75" s="39">
        <f t="shared" si="349"/>
        <v>0</v>
      </c>
      <c r="R75" s="39">
        <f t="shared" si="349"/>
        <v>0</v>
      </c>
      <c r="S75" s="39">
        <f t="shared" si="349"/>
        <v>0</v>
      </c>
      <c r="T75" s="39">
        <f t="shared" si="349"/>
        <v>0</v>
      </c>
      <c r="U75" s="39">
        <f t="shared" si="349"/>
        <v>0</v>
      </c>
      <c r="V75" s="39">
        <f t="shared" si="349"/>
        <v>0</v>
      </c>
      <c r="W75" s="39">
        <f t="shared" si="349"/>
        <v>0</v>
      </c>
      <c r="X75" s="39">
        <f t="shared" si="349"/>
        <v>0</v>
      </c>
      <c r="Y75" s="39">
        <f t="shared" si="349"/>
        <v>0</v>
      </c>
      <c r="Z75" s="39">
        <f t="shared" si="349"/>
        <v>0</v>
      </c>
      <c r="AA75" s="39">
        <f t="shared" si="349"/>
        <v>0</v>
      </c>
      <c r="AB75" s="39">
        <f t="shared" si="349"/>
        <v>0</v>
      </c>
      <c r="AC75" s="39">
        <f t="shared" si="349"/>
        <v>0</v>
      </c>
      <c r="AD75" s="39">
        <f t="shared" si="349"/>
        <v>0</v>
      </c>
      <c r="AE75" s="39">
        <f t="shared" si="349"/>
        <v>0</v>
      </c>
      <c r="AF75" s="39">
        <f t="shared" si="349"/>
        <v>0</v>
      </c>
      <c r="AG75" s="39">
        <f t="shared" si="349"/>
        <v>0</v>
      </c>
      <c r="AH75" s="39">
        <f t="shared" si="349"/>
        <v>0</v>
      </c>
      <c r="AI75" s="39">
        <f t="shared" si="349"/>
        <v>0</v>
      </c>
      <c r="AJ75" s="39">
        <f t="shared" si="349"/>
        <v>0</v>
      </c>
      <c r="AK75" s="39">
        <f t="shared" si="349"/>
        <v>0</v>
      </c>
      <c r="AL75" s="39">
        <f t="shared" si="349"/>
        <v>0</v>
      </c>
      <c r="AM75" s="39">
        <f t="shared" si="349"/>
        <v>0</v>
      </c>
      <c r="AN75" s="39">
        <f t="shared" si="349"/>
        <v>0</v>
      </c>
      <c r="AO75" s="39">
        <f t="shared" si="349"/>
        <v>0</v>
      </c>
      <c r="AP75" s="39">
        <f t="shared" si="349"/>
        <v>0</v>
      </c>
      <c r="AQ75" s="39">
        <f t="shared" si="349"/>
        <v>0</v>
      </c>
      <c r="AR75" s="39">
        <f t="shared" si="349"/>
        <v>0</v>
      </c>
      <c r="AS75" s="39">
        <f t="shared" si="349"/>
        <v>0</v>
      </c>
      <c r="AT75" s="39">
        <f t="shared" si="349"/>
        <v>0</v>
      </c>
      <c r="AU75" s="39">
        <f t="shared" si="349"/>
        <v>0</v>
      </c>
      <c r="AV75" s="39">
        <f t="shared" si="349"/>
        <v>0</v>
      </c>
      <c r="AW75" s="39">
        <f t="shared" si="349"/>
        <v>0</v>
      </c>
      <c r="AX75" s="39">
        <f t="shared" si="349"/>
        <v>0</v>
      </c>
      <c r="AY75" s="39">
        <f t="shared" si="349"/>
        <v>0</v>
      </c>
      <c r="AZ75" s="39">
        <f t="shared" si="349"/>
        <v>0</v>
      </c>
      <c r="BA75" s="39">
        <f t="shared" si="349"/>
        <v>0</v>
      </c>
      <c r="BB75" s="39">
        <f t="shared" si="349"/>
        <v>0</v>
      </c>
      <c r="BC75" s="39">
        <f t="shared" si="349"/>
        <v>0</v>
      </c>
      <c r="BD75" s="39">
        <f t="shared" si="349"/>
        <v>0</v>
      </c>
      <c r="BE75" s="39">
        <f t="shared" si="349"/>
        <v>0</v>
      </c>
      <c r="BF75" s="39">
        <f t="shared" si="349"/>
        <v>0</v>
      </c>
      <c r="BG75" s="39">
        <f t="shared" si="349"/>
        <v>0</v>
      </c>
      <c r="BH75" s="39">
        <f t="shared" si="349"/>
        <v>0</v>
      </c>
      <c r="BI75" s="39">
        <f t="shared" si="349"/>
        <v>0</v>
      </c>
      <c r="BJ75" s="39">
        <f t="shared" si="349"/>
        <v>0</v>
      </c>
      <c r="BK75" s="39">
        <f t="shared" si="349"/>
        <v>0</v>
      </c>
      <c r="BL75" s="39">
        <f t="shared" si="349"/>
        <v>0</v>
      </c>
      <c r="BM75" s="39">
        <f t="shared" si="349"/>
        <v>-244440.36358250747</v>
      </c>
      <c r="BN75" s="39">
        <f t="shared" si="349"/>
        <v>-244440.36358250747</v>
      </c>
      <c r="BO75" s="39">
        <f t="shared" si="349"/>
        <v>-244440.36358250747</v>
      </c>
      <c r="BP75" s="39">
        <f t="shared" si="349"/>
        <v>-244440.36358250747</v>
      </c>
      <c r="BQ75" s="39">
        <f t="shared" si="349"/>
        <v>-244440.36358250747</v>
      </c>
      <c r="BR75" s="39">
        <f t="shared" ref="BR75:DT75" si="350">BR56</f>
        <v>-244440.36358250747</v>
      </c>
      <c r="BS75" s="39">
        <f t="shared" si="350"/>
        <v>-244440.36358250747</v>
      </c>
      <c r="BT75" s="39">
        <f t="shared" si="350"/>
        <v>-244440.36358250747</v>
      </c>
      <c r="BU75" s="39">
        <f t="shared" si="350"/>
        <v>-244440.36358250747</v>
      </c>
      <c r="BV75" s="39">
        <f t="shared" si="350"/>
        <v>-244440.36358250747</v>
      </c>
      <c r="BW75" s="39">
        <f t="shared" si="350"/>
        <v>-244440.36358250747</v>
      </c>
      <c r="BX75" s="39">
        <f t="shared" si="350"/>
        <v>-244440.36358250747</v>
      </c>
      <c r="BY75" s="39">
        <f t="shared" si="350"/>
        <v>-244440.36358250747</v>
      </c>
      <c r="BZ75" s="39">
        <f t="shared" si="350"/>
        <v>-244440.36358250747</v>
      </c>
      <c r="CA75" s="39">
        <f t="shared" si="350"/>
        <v>-244440.36358250747</v>
      </c>
      <c r="CB75" s="39">
        <f t="shared" si="350"/>
        <v>-244440.36358250747</v>
      </c>
      <c r="CC75" s="39">
        <f t="shared" si="350"/>
        <v>-244440.36358250747</v>
      </c>
      <c r="CD75" s="39">
        <f t="shared" si="350"/>
        <v>-244440.36358250747</v>
      </c>
      <c r="CE75" s="39">
        <f t="shared" si="350"/>
        <v>-244440.36358250747</v>
      </c>
      <c r="CF75" s="39">
        <f t="shared" si="350"/>
        <v>-244440.36358250747</v>
      </c>
      <c r="CG75" s="39">
        <f t="shared" si="350"/>
        <v>-244440.36358250747</v>
      </c>
      <c r="CH75" s="39">
        <f t="shared" si="350"/>
        <v>-244440.36358250747</v>
      </c>
      <c r="CI75" s="39">
        <f t="shared" si="350"/>
        <v>-244440.36358250747</v>
      </c>
      <c r="CJ75" s="39">
        <f t="shared" si="350"/>
        <v>-244440.36358250747</v>
      </c>
      <c r="CK75" s="39">
        <f t="shared" si="350"/>
        <v>-244440.36358250747</v>
      </c>
      <c r="CL75" s="39">
        <f t="shared" si="350"/>
        <v>-244440.36358250747</v>
      </c>
      <c r="CM75" s="39">
        <f t="shared" si="350"/>
        <v>-244440.36358250747</v>
      </c>
      <c r="CN75" s="39">
        <f t="shared" si="350"/>
        <v>-244440.36358250747</v>
      </c>
      <c r="CO75" s="39">
        <f t="shared" si="350"/>
        <v>-244440.36358250747</v>
      </c>
      <c r="CP75" s="39">
        <f t="shared" si="350"/>
        <v>-244440.36358250747</v>
      </c>
      <c r="CQ75" s="39">
        <f t="shared" si="350"/>
        <v>-244440.36358250747</v>
      </c>
      <c r="CR75" s="39">
        <f t="shared" si="350"/>
        <v>-244440.36358250747</v>
      </c>
      <c r="CS75" s="39">
        <f t="shared" si="350"/>
        <v>-244440.36358250747</v>
      </c>
      <c r="CT75" s="39">
        <f t="shared" si="350"/>
        <v>-244440.36358250747</v>
      </c>
      <c r="CU75" s="39">
        <f t="shared" si="350"/>
        <v>-244440.36358250747</v>
      </c>
      <c r="CV75" s="39">
        <f t="shared" si="350"/>
        <v>-244440.36358250747</v>
      </c>
      <c r="CW75" s="39">
        <f t="shared" si="350"/>
        <v>-244440.36358250747</v>
      </c>
      <c r="CX75" s="39">
        <f t="shared" si="350"/>
        <v>-244440.36358250747</v>
      </c>
      <c r="CY75" s="39">
        <f t="shared" si="350"/>
        <v>-244440.36358250747</v>
      </c>
      <c r="CZ75" s="39">
        <f t="shared" si="350"/>
        <v>-244440.36358250747</v>
      </c>
      <c r="DA75" s="39">
        <f t="shared" si="350"/>
        <v>-244440.36358250747</v>
      </c>
      <c r="DB75" s="39">
        <f t="shared" si="350"/>
        <v>-244440.36358250747</v>
      </c>
      <c r="DC75" s="39">
        <f t="shared" si="350"/>
        <v>-244440.36358250747</v>
      </c>
      <c r="DD75" s="39">
        <f t="shared" si="350"/>
        <v>-244440.36358250747</v>
      </c>
      <c r="DE75" s="39">
        <f t="shared" si="350"/>
        <v>-244440.36358250747</v>
      </c>
      <c r="DF75" s="39">
        <f t="shared" si="350"/>
        <v>-244440.36358250747</v>
      </c>
      <c r="DG75" s="39">
        <f t="shared" si="350"/>
        <v>-244440.36358250747</v>
      </c>
      <c r="DH75" s="39">
        <f t="shared" si="350"/>
        <v>-244440.36358250747</v>
      </c>
      <c r="DI75" s="39">
        <f t="shared" si="350"/>
        <v>-244440.36358250747</v>
      </c>
      <c r="DJ75" s="39">
        <f t="shared" si="350"/>
        <v>-244440.36358250747</v>
      </c>
      <c r="DK75" s="39">
        <f t="shared" si="350"/>
        <v>-244440.36358250747</v>
      </c>
      <c r="DL75" s="39">
        <f t="shared" si="350"/>
        <v>-244440.36358250747</v>
      </c>
      <c r="DM75" s="39">
        <f t="shared" si="350"/>
        <v>-244440.36358250747</v>
      </c>
      <c r="DN75" s="39">
        <f t="shared" si="350"/>
        <v>-244440.36358250747</v>
      </c>
      <c r="DO75" s="39">
        <f t="shared" si="350"/>
        <v>-244440.36358250747</v>
      </c>
      <c r="DP75" s="39">
        <f t="shared" si="350"/>
        <v>-244440.36358250747</v>
      </c>
      <c r="DQ75" s="39">
        <f t="shared" si="350"/>
        <v>-244440.36358250747</v>
      </c>
      <c r="DR75" s="39">
        <f t="shared" si="350"/>
        <v>-244440.36358250747</v>
      </c>
      <c r="DS75" s="39">
        <f t="shared" si="350"/>
        <v>-244440.36358250747</v>
      </c>
      <c r="DT75" s="64">
        <f t="shared" si="350"/>
        <v>-73576549.438334793</v>
      </c>
    </row>
    <row r="76" spans="1:124" x14ac:dyDescent="0.55000000000000004">
      <c r="C76" t="s">
        <v>63</v>
      </c>
      <c r="D76" s="84">
        <v>0</v>
      </c>
      <c r="E76" s="84">
        <v>0</v>
      </c>
      <c r="F76" s="84">
        <v>0</v>
      </c>
      <c r="G76" s="84">
        <v>0</v>
      </c>
      <c r="H76" s="84">
        <v>0</v>
      </c>
      <c r="I76" s="84">
        <v>0</v>
      </c>
      <c r="J76" s="84">
        <v>0</v>
      </c>
      <c r="K76" s="84">
        <v>0</v>
      </c>
      <c r="L76" s="84">
        <v>0</v>
      </c>
      <c r="M76" s="84">
        <v>0</v>
      </c>
      <c r="N76" s="84">
        <v>0</v>
      </c>
      <c r="O76" s="84">
        <v>0</v>
      </c>
      <c r="P76" s="84">
        <v>0</v>
      </c>
      <c r="Q76" s="84">
        <v>0</v>
      </c>
      <c r="R76" s="84">
        <v>0</v>
      </c>
      <c r="S76" s="84">
        <v>0</v>
      </c>
      <c r="T76" s="84">
        <v>0</v>
      </c>
      <c r="U76" s="84">
        <v>0</v>
      </c>
      <c r="V76" s="84">
        <v>0</v>
      </c>
      <c r="W76" s="84">
        <v>0</v>
      </c>
      <c r="X76" s="84">
        <v>0</v>
      </c>
      <c r="Y76" s="84">
        <v>0</v>
      </c>
      <c r="Z76" s="84">
        <v>0</v>
      </c>
      <c r="AA76" s="84">
        <v>0</v>
      </c>
      <c r="AB76" s="84">
        <v>0</v>
      </c>
      <c r="AC76" s="84">
        <v>0</v>
      </c>
      <c r="AD76" s="84">
        <v>0</v>
      </c>
      <c r="AE76" s="84">
        <v>0</v>
      </c>
      <c r="AF76" s="84">
        <v>0</v>
      </c>
      <c r="AG76" s="84">
        <v>0</v>
      </c>
      <c r="AH76" s="84">
        <v>0</v>
      </c>
      <c r="AI76" s="84">
        <v>0</v>
      </c>
      <c r="AJ76" s="84">
        <v>0</v>
      </c>
      <c r="AK76" s="84">
        <v>0</v>
      </c>
      <c r="AL76" s="84">
        <v>0</v>
      </c>
      <c r="AM76" s="84">
        <v>0</v>
      </c>
      <c r="AN76" s="84">
        <v>0</v>
      </c>
      <c r="AO76" s="84">
        <v>0</v>
      </c>
      <c r="AP76" s="84">
        <v>0</v>
      </c>
      <c r="AQ76" s="84">
        <v>0</v>
      </c>
      <c r="AR76" s="84">
        <v>0</v>
      </c>
      <c r="AS76" s="84">
        <v>0</v>
      </c>
      <c r="AT76" s="84">
        <v>0</v>
      </c>
      <c r="AU76" s="84">
        <v>0</v>
      </c>
      <c r="AV76" s="84">
        <v>0</v>
      </c>
      <c r="AW76" s="84">
        <v>0</v>
      </c>
      <c r="AX76" s="84">
        <v>0</v>
      </c>
      <c r="AY76" s="84">
        <v>0</v>
      </c>
      <c r="AZ76" s="84">
        <v>0</v>
      </c>
      <c r="BA76" s="84">
        <v>0</v>
      </c>
      <c r="BB76" s="84">
        <v>0</v>
      </c>
      <c r="BC76" s="84">
        <v>0</v>
      </c>
      <c r="BD76" s="84">
        <v>0</v>
      </c>
      <c r="BE76" s="84">
        <v>0</v>
      </c>
      <c r="BF76" s="84">
        <v>0</v>
      </c>
      <c r="BG76" s="84">
        <v>0</v>
      </c>
      <c r="BH76" s="84">
        <v>0</v>
      </c>
      <c r="BI76" s="84">
        <v>0</v>
      </c>
      <c r="BJ76" s="84">
        <v>0</v>
      </c>
      <c r="BK76" s="84">
        <v>0</v>
      </c>
      <c r="BL76" s="84">
        <v>0</v>
      </c>
      <c r="BM76" s="84">
        <v>0</v>
      </c>
      <c r="BN76" s="84">
        <v>0</v>
      </c>
      <c r="BO76" s="84">
        <v>0</v>
      </c>
      <c r="BP76" s="84">
        <v>0</v>
      </c>
      <c r="BQ76" s="84">
        <v>0</v>
      </c>
      <c r="BR76" s="84">
        <v>0</v>
      </c>
      <c r="BS76" s="84">
        <v>0</v>
      </c>
      <c r="BT76" s="84">
        <v>0</v>
      </c>
      <c r="BU76" s="84">
        <v>0</v>
      </c>
      <c r="BV76" s="84">
        <v>0</v>
      </c>
      <c r="BW76" s="84">
        <v>0</v>
      </c>
      <c r="BX76" s="84">
        <v>0</v>
      </c>
      <c r="BY76" s="84">
        <v>0</v>
      </c>
      <c r="BZ76" s="84">
        <v>0</v>
      </c>
      <c r="CA76" s="84">
        <v>0</v>
      </c>
      <c r="CB76" s="84">
        <v>0</v>
      </c>
      <c r="CC76" s="84">
        <v>0</v>
      </c>
      <c r="CD76" s="84">
        <v>0</v>
      </c>
      <c r="CE76" s="84">
        <v>0</v>
      </c>
      <c r="CF76" s="84">
        <v>0</v>
      </c>
      <c r="CG76" s="84">
        <v>0</v>
      </c>
      <c r="CH76" s="84">
        <v>0</v>
      </c>
      <c r="CI76" s="84">
        <v>0</v>
      </c>
      <c r="CJ76" s="84">
        <v>0</v>
      </c>
      <c r="CK76" s="84">
        <v>0</v>
      </c>
      <c r="CL76" s="84">
        <v>0</v>
      </c>
      <c r="CM76" s="84">
        <v>0</v>
      </c>
      <c r="CN76" s="84">
        <v>0</v>
      </c>
      <c r="CO76" s="84">
        <v>0</v>
      </c>
      <c r="CP76" s="84">
        <v>0</v>
      </c>
      <c r="CQ76" s="84">
        <v>0</v>
      </c>
      <c r="CR76" s="84">
        <v>0</v>
      </c>
      <c r="CS76" s="84">
        <v>0</v>
      </c>
      <c r="CT76" s="84">
        <v>0</v>
      </c>
      <c r="CU76" s="84">
        <v>0</v>
      </c>
      <c r="CV76" s="84">
        <v>0</v>
      </c>
      <c r="CW76" s="84">
        <v>0</v>
      </c>
      <c r="CX76" s="84">
        <v>0</v>
      </c>
      <c r="CY76" s="84">
        <v>0</v>
      </c>
      <c r="CZ76" s="84">
        <v>0</v>
      </c>
      <c r="DA76" s="84">
        <v>0</v>
      </c>
      <c r="DB76" s="84">
        <v>0</v>
      </c>
      <c r="DC76" s="84">
        <v>0</v>
      </c>
      <c r="DD76" s="84">
        <v>0</v>
      </c>
      <c r="DE76" s="84">
        <v>0</v>
      </c>
      <c r="DF76" s="84">
        <v>0</v>
      </c>
      <c r="DG76" s="84">
        <v>0</v>
      </c>
      <c r="DH76" s="84">
        <v>0</v>
      </c>
      <c r="DI76" s="84">
        <v>0</v>
      </c>
      <c r="DJ76" s="84">
        <v>0</v>
      </c>
      <c r="DK76" s="84">
        <v>0</v>
      </c>
      <c r="DL76" s="84">
        <v>0</v>
      </c>
      <c r="DM76" s="84">
        <v>0</v>
      </c>
      <c r="DN76" s="84">
        <v>0</v>
      </c>
      <c r="DO76" s="84">
        <v>0</v>
      </c>
      <c r="DP76" s="84">
        <v>0</v>
      </c>
      <c r="DQ76" s="84">
        <v>0</v>
      </c>
      <c r="DR76" s="84">
        <v>0</v>
      </c>
      <c r="DS76" s="84">
        <v>0</v>
      </c>
      <c r="DT76" s="64">
        <f>I18</f>
        <v>237339367.15138018</v>
      </c>
    </row>
    <row r="77" spans="1:124" x14ac:dyDescent="0.55000000000000004">
      <c r="C77" s="75" t="s">
        <v>64</v>
      </c>
      <c r="D77" s="81">
        <f>SUM(D72:D76)</f>
        <v>-87998530.889702693</v>
      </c>
      <c r="E77" s="81">
        <f t="shared" ref="E77:BP77" si="351">SUM(E72:E76)</f>
        <v>381565.97329608258</v>
      </c>
      <c r="F77" s="81">
        <f t="shared" si="351"/>
        <v>383038.73502547655</v>
      </c>
      <c r="G77" s="81">
        <f t="shared" si="351"/>
        <v>384906.14860970306</v>
      </c>
      <c r="H77" s="81">
        <f t="shared" si="351"/>
        <v>387201.3272983926</v>
      </c>
      <c r="I77" s="81">
        <f t="shared" si="351"/>
        <v>390102.58188054751</v>
      </c>
      <c r="J77" s="81">
        <f t="shared" si="351"/>
        <v>393932.87897519622</v>
      </c>
      <c r="K77" s="81">
        <f t="shared" si="351"/>
        <v>397741.29332133412</v>
      </c>
      <c r="L77" s="81">
        <f t="shared" si="351"/>
        <v>400814.38861416013</v>
      </c>
      <c r="M77" s="81">
        <f t="shared" si="351"/>
        <v>403285.10835132678</v>
      </c>
      <c r="N77" s="81">
        <f t="shared" si="351"/>
        <v>405204.10731551121</v>
      </c>
      <c r="O77" s="81">
        <f t="shared" si="351"/>
        <v>407468.12764262909</v>
      </c>
      <c r="P77" s="81">
        <f t="shared" si="351"/>
        <v>410776.67518873373</v>
      </c>
      <c r="Q77" s="81">
        <f t="shared" si="351"/>
        <v>415021.66295431607</v>
      </c>
      <c r="R77" s="81">
        <f t="shared" si="351"/>
        <v>419112.39586034033</v>
      </c>
      <c r="S77" s="81">
        <f t="shared" si="351"/>
        <v>423786.23321467236</v>
      </c>
      <c r="T77" s="81">
        <f t="shared" si="351"/>
        <v>428107.62278431351</v>
      </c>
      <c r="U77" s="81">
        <f t="shared" si="351"/>
        <v>431772.63839108398</v>
      </c>
      <c r="V77" s="81">
        <f t="shared" si="351"/>
        <v>435292.17675946554</v>
      </c>
      <c r="W77" s="81">
        <f t="shared" si="351"/>
        <v>438331.36209706956</v>
      </c>
      <c r="X77" s="81">
        <f t="shared" si="351"/>
        <v>441073.67944289697</v>
      </c>
      <c r="Y77" s="81">
        <f t="shared" si="351"/>
        <v>443734.52274319687</v>
      </c>
      <c r="Z77" s="81">
        <f t="shared" si="351"/>
        <v>446167.6424272501</v>
      </c>
      <c r="AA77" s="81">
        <f t="shared" si="351"/>
        <v>448440.13413814467</v>
      </c>
      <c r="AB77" s="81">
        <f t="shared" si="351"/>
        <v>450745.58242084127</v>
      </c>
      <c r="AC77" s="81">
        <f t="shared" si="351"/>
        <v>452910.9008670128</v>
      </c>
      <c r="AD77" s="81">
        <f t="shared" si="351"/>
        <v>454965.77126838325</v>
      </c>
      <c r="AE77" s="81">
        <f t="shared" si="351"/>
        <v>457101.67878741852</v>
      </c>
      <c r="AF77" s="81">
        <f t="shared" si="351"/>
        <v>459132.81713211228</v>
      </c>
      <c r="AG77" s="81">
        <f t="shared" si="351"/>
        <v>461061.32114670059</v>
      </c>
      <c r="AH77" s="81">
        <f t="shared" si="351"/>
        <v>463073.73132549878</v>
      </c>
      <c r="AI77" s="81">
        <f t="shared" si="351"/>
        <v>465011.799540593</v>
      </c>
      <c r="AJ77" s="81">
        <f t="shared" si="351"/>
        <v>466828.91554210876</v>
      </c>
      <c r="AK77" s="81">
        <f t="shared" si="351"/>
        <v>468723.62316947698</v>
      </c>
      <c r="AL77" s="81">
        <f t="shared" si="351"/>
        <v>470550.40128731745</v>
      </c>
      <c r="AM77" s="81">
        <f t="shared" si="351"/>
        <v>472263.35419483285</v>
      </c>
      <c r="AN77" s="81">
        <f t="shared" si="351"/>
        <v>474070.89670343528</v>
      </c>
      <c r="AO77" s="81">
        <f t="shared" si="351"/>
        <v>475802.09263752808</v>
      </c>
      <c r="AP77" s="81">
        <f t="shared" si="351"/>
        <v>477432.24686291104</v>
      </c>
      <c r="AQ77" s="81">
        <f t="shared" si="351"/>
        <v>479153.49993029889</v>
      </c>
      <c r="AR77" s="81">
        <f t="shared" si="351"/>
        <v>480874.74737322849</v>
      </c>
      <c r="AS77" s="81">
        <f t="shared" si="351"/>
        <v>482466.06271469471</v>
      </c>
      <c r="AT77" s="81">
        <f t="shared" si="351"/>
        <v>484186.64611686982</v>
      </c>
      <c r="AU77" s="81">
        <f t="shared" si="351"/>
        <v>485807.00132937107</v>
      </c>
      <c r="AV77" s="81">
        <f t="shared" si="351"/>
        <v>487374.47012852953</v>
      </c>
      <c r="AW77" s="81">
        <f t="shared" si="351"/>
        <v>489081.11769189994</v>
      </c>
      <c r="AX77" s="81">
        <f t="shared" si="351"/>
        <v>490637.4811645298</v>
      </c>
      <c r="AY77" s="81">
        <f t="shared" si="351"/>
        <v>492147.37989986094</v>
      </c>
      <c r="AZ77" s="81">
        <f t="shared" si="351"/>
        <v>493810.60173152509</v>
      </c>
      <c r="BA77" s="81">
        <f t="shared" si="351"/>
        <v>495444.32245271245</v>
      </c>
      <c r="BB77" s="81">
        <f t="shared" si="351"/>
        <v>496978.69259809225</v>
      </c>
      <c r="BC77" s="81">
        <f t="shared" si="351"/>
        <v>498626.17260958115</v>
      </c>
      <c r="BD77" s="81">
        <f t="shared" si="351"/>
        <v>500167.99642064481</v>
      </c>
      <c r="BE77" s="81">
        <f t="shared" si="351"/>
        <v>501664.8880392104</v>
      </c>
      <c r="BF77" s="81">
        <f t="shared" si="351"/>
        <v>503282.67939765548</v>
      </c>
      <c r="BG77" s="81">
        <f t="shared" si="351"/>
        <v>504792.77777886973</v>
      </c>
      <c r="BH77" s="81">
        <f t="shared" si="351"/>
        <v>506226.97210035787</v>
      </c>
      <c r="BI77" s="81">
        <f t="shared" si="351"/>
        <v>507904.83070224221</v>
      </c>
      <c r="BJ77" s="81">
        <f t="shared" si="351"/>
        <v>509375.61496854021</v>
      </c>
      <c r="BK77" s="81">
        <f t="shared" si="351"/>
        <v>510882.70673838374</v>
      </c>
      <c r="BL77" s="81">
        <f t="shared" si="351"/>
        <v>512510.73595597374</v>
      </c>
      <c r="BM77" s="81">
        <f t="shared" si="351"/>
        <v>269640.22234541702</v>
      </c>
      <c r="BN77" s="81">
        <f t="shared" si="351"/>
        <v>272032.86238490569</v>
      </c>
      <c r="BO77" s="81">
        <f t="shared" si="351"/>
        <v>274630.50891308533</v>
      </c>
      <c r="BP77" s="81">
        <f t="shared" si="351"/>
        <v>277146.26981769182</v>
      </c>
      <c r="BQ77" s="81">
        <f t="shared" ref="BQ77:DT77" si="352">SUM(BQ72:BQ76)</f>
        <v>279652.04707769683</v>
      </c>
      <c r="BR77" s="81">
        <f t="shared" si="352"/>
        <v>282232.12818871159</v>
      </c>
      <c r="BS77" s="81">
        <f t="shared" si="352"/>
        <v>284821.51315019163</v>
      </c>
      <c r="BT77" s="81">
        <f t="shared" si="352"/>
        <v>287398.79472245835</v>
      </c>
      <c r="BU77" s="81">
        <f t="shared" si="352"/>
        <v>290099.228460685</v>
      </c>
      <c r="BV77" s="81">
        <f t="shared" si="352"/>
        <v>292750.76324187289</v>
      </c>
      <c r="BW77" s="81">
        <f t="shared" si="352"/>
        <v>295447.0856748058</v>
      </c>
      <c r="BX77" s="81">
        <f t="shared" si="352"/>
        <v>298255.5215905956</v>
      </c>
      <c r="BY77" s="81">
        <f t="shared" si="352"/>
        <v>301018.53915069939</v>
      </c>
      <c r="BZ77" s="81">
        <f t="shared" si="352"/>
        <v>303756.99903308926</v>
      </c>
      <c r="CA77" s="81">
        <f t="shared" si="352"/>
        <v>306555.84385795332</v>
      </c>
      <c r="CB77" s="81">
        <f t="shared" si="352"/>
        <v>309321.47462466639</v>
      </c>
      <c r="CC77" s="81">
        <f t="shared" si="352"/>
        <v>312048.22112366487</v>
      </c>
      <c r="CD77" s="81">
        <f t="shared" si="352"/>
        <v>314813.02717255324</v>
      </c>
      <c r="CE77" s="81">
        <f t="shared" si="352"/>
        <v>317501.24001238379</v>
      </c>
      <c r="CF77" s="81">
        <f t="shared" si="352"/>
        <v>320199.02885198779</v>
      </c>
      <c r="CG77" s="81">
        <f t="shared" si="352"/>
        <v>322952.96353793796</v>
      </c>
      <c r="CH77" s="81">
        <f t="shared" si="352"/>
        <v>325655.22473455162</v>
      </c>
      <c r="CI77" s="81">
        <f t="shared" si="352"/>
        <v>328266.71984371543</v>
      </c>
      <c r="CJ77" s="81">
        <f t="shared" si="352"/>
        <v>331021.67796043889</v>
      </c>
      <c r="CK77" s="81">
        <f t="shared" si="352"/>
        <v>333695.51013241149</v>
      </c>
      <c r="CL77" s="81">
        <f t="shared" si="352"/>
        <v>336455.43803559267</v>
      </c>
      <c r="CM77" s="81">
        <f t="shared" si="352"/>
        <v>339245.27385479677</v>
      </c>
      <c r="CN77" s="81">
        <f t="shared" si="352"/>
        <v>342021.22953120526</v>
      </c>
      <c r="CO77" s="81">
        <f t="shared" si="352"/>
        <v>344854.92925430066</v>
      </c>
      <c r="CP77" s="81">
        <f t="shared" si="352"/>
        <v>347794.47263450839</v>
      </c>
      <c r="CQ77" s="81">
        <f t="shared" si="352"/>
        <v>350731.90981137007</v>
      </c>
      <c r="CR77" s="81">
        <f t="shared" si="352"/>
        <v>353637.13578912895</v>
      </c>
      <c r="CS77" s="81">
        <f t="shared" si="352"/>
        <v>356699.66089867358</v>
      </c>
      <c r="CT77" s="81">
        <f t="shared" si="352"/>
        <v>359755.16190571396</v>
      </c>
      <c r="CU77" s="81">
        <f t="shared" si="352"/>
        <v>362776.40316574555</v>
      </c>
      <c r="CV77" s="81">
        <f t="shared" si="352"/>
        <v>365941.63233900513</v>
      </c>
      <c r="CW77" s="81">
        <f t="shared" si="352"/>
        <v>369079.28732751659</v>
      </c>
      <c r="CX77" s="81">
        <f t="shared" si="352"/>
        <v>372162.57706941292</v>
      </c>
      <c r="CY77" s="81">
        <f t="shared" si="352"/>
        <v>375347.5152515294</v>
      </c>
      <c r="CZ77" s="81">
        <f t="shared" si="352"/>
        <v>378480.20160321647</v>
      </c>
      <c r="DA77" s="81">
        <f t="shared" si="352"/>
        <v>381531.21218704875</v>
      </c>
      <c r="DB77" s="81">
        <f t="shared" si="352"/>
        <v>384646.01310112257</v>
      </c>
      <c r="DC77" s="81">
        <f t="shared" si="352"/>
        <v>387753.27432579244</v>
      </c>
      <c r="DD77" s="81">
        <f t="shared" si="352"/>
        <v>390746.03357239335</v>
      </c>
      <c r="DE77" s="81">
        <f t="shared" si="352"/>
        <v>393803.8893316912</v>
      </c>
      <c r="DF77" s="81">
        <f t="shared" si="352"/>
        <v>396854.94798090623</v>
      </c>
      <c r="DG77" s="81">
        <f t="shared" si="352"/>
        <v>399825.78630409657</v>
      </c>
      <c r="DH77" s="81">
        <f t="shared" si="352"/>
        <v>402861.56173769</v>
      </c>
      <c r="DI77" s="81">
        <f t="shared" si="352"/>
        <v>405914.22736627399</v>
      </c>
      <c r="DJ77" s="81">
        <f t="shared" si="352"/>
        <v>408911.45804070611</v>
      </c>
      <c r="DK77" s="81">
        <f t="shared" si="352"/>
        <v>412033.69205554307</v>
      </c>
      <c r="DL77" s="81">
        <f t="shared" si="352"/>
        <v>415119.92824553279</v>
      </c>
      <c r="DM77" s="81">
        <f t="shared" si="352"/>
        <v>418217.53684256668</v>
      </c>
      <c r="DN77" s="81">
        <f t="shared" si="352"/>
        <v>421460.17615678976</v>
      </c>
      <c r="DO77" s="81">
        <f t="shared" si="352"/>
        <v>424694.78361806227</v>
      </c>
      <c r="DP77" s="81">
        <f t="shared" si="352"/>
        <v>427950.12306908495</v>
      </c>
      <c r="DQ77" s="81">
        <f t="shared" si="352"/>
        <v>431388.10481693689</v>
      </c>
      <c r="DR77" s="81">
        <f t="shared" si="352"/>
        <v>434825.43175748037</v>
      </c>
      <c r="DS77" s="81">
        <f t="shared" si="352"/>
        <v>438305.24002476642</v>
      </c>
      <c r="DT77" s="80">
        <f t="shared" si="352"/>
        <v>164449215.72063655</v>
      </c>
    </row>
    <row r="78" spans="1:124" x14ac:dyDescent="0.55000000000000004">
      <c r="DT78" s="56"/>
    </row>
    <row r="79" spans="1:124" x14ac:dyDescent="0.55000000000000004">
      <c r="B79" s="76" t="s">
        <v>70</v>
      </c>
      <c r="C79" s="83"/>
      <c r="D79" s="79">
        <f>(IRR(D77:DT77)+1)^12-1</f>
        <v>0.11040255571337365</v>
      </c>
      <c r="DT79" s="56"/>
    </row>
    <row r="80" spans="1:124" x14ac:dyDescent="0.55000000000000004"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2"/>
      <c r="CA80" s="52"/>
      <c r="CB80" s="52"/>
      <c r="CC80" s="52"/>
      <c r="CD80" s="52"/>
      <c r="CE80" s="52"/>
      <c r="CF80" s="52"/>
      <c r="CG80" s="52"/>
      <c r="CH80" s="52"/>
      <c r="CI80" s="52"/>
      <c r="CJ80" s="52"/>
      <c r="CK80" s="52"/>
      <c r="CL80" s="52"/>
      <c r="CM80" s="52"/>
      <c r="CN80" s="52"/>
      <c r="CO80" s="52"/>
      <c r="CP80" s="52"/>
      <c r="CQ80" s="52"/>
      <c r="CR80" s="52"/>
      <c r="CS80" s="52"/>
      <c r="CT80" s="52"/>
      <c r="CU80" s="52"/>
      <c r="CV80" s="52"/>
      <c r="CW80" s="52"/>
      <c r="CX80" s="52"/>
      <c r="CY80" s="52"/>
      <c r="CZ80" s="52"/>
      <c r="DA80" s="52"/>
      <c r="DB80" s="52"/>
      <c r="DC80" s="52"/>
      <c r="DD80" s="52"/>
      <c r="DE80" s="52"/>
      <c r="DF80" s="52"/>
      <c r="DG80" s="52"/>
      <c r="DH80" s="52"/>
      <c r="DI80" s="52"/>
      <c r="DJ80" s="52"/>
      <c r="DK80" s="52"/>
      <c r="DL80" s="52"/>
      <c r="DM80" s="52"/>
      <c r="DN80" s="52"/>
      <c r="DO80" s="52"/>
      <c r="DP80" s="52"/>
      <c r="DQ80" s="52"/>
      <c r="DR80" s="52"/>
      <c r="DS80" s="52"/>
      <c r="DT80" s="85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938E3-F631-49B5-AF69-CCB01F8B7238}">
  <dimension ref="B1:EG123"/>
  <sheetViews>
    <sheetView workbookViewId="0">
      <selection activeCell="A3" sqref="A3"/>
    </sheetView>
  </sheetViews>
  <sheetFormatPr defaultRowHeight="14.4" x14ac:dyDescent="0.55000000000000004"/>
  <cols>
    <col min="15" max="15" width="9.41796875" bestFit="1" customWidth="1"/>
    <col min="16" max="16" width="28.41796875" bestFit="1" customWidth="1"/>
    <col min="17" max="137" width="9.41796875" bestFit="1" customWidth="1"/>
  </cols>
  <sheetData>
    <row r="1" spans="2:137" ht="14.7" thickBot="1" x14ac:dyDescent="0.6"/>
    <row r="2" spans="2:137" ht="14.7" thickBot="1" x14ac:dyDescent="0.6"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4" t="s">
        <v>40</v>
      </c>
      <c r="P2" s="45" t="s">
        <v>41</v>
      </c>
      <c r="Q2" s="46">
        <v>43580</v>
      </c>
      <c r="R2" s="46">
        <v>43612</v>
      </c>
      <c r="S2" s="46">
        <v>43641</v>
      </c>
      <c r="T2" s="46">
        <v>43671</v>
      </c>
      <c r="U2" s="46">
        <v>43703</v>
      </c>
      <c r="V2" s="46">
        <v>43733</v>
      </c>
      <c r="W2" s="46">
        <v>43763</v>
      </c>
      <c r="X2" s="46">
        <v>43794</v>
      </c>
      <c r="Y2" s="46">
        <v>43824</v>
      </c>
      <c r="Z2" s="46">
        <v>43857</v>
      </c>
      <c r="AA2" s="46">
        <v>43886</v>
      </c>
      <c r="AB2" s="46">
        <v>43915</v>
      </c>
      <c r="AC2" s="46">
        <v>43948</v>
      </c>
      <c r="AD2" s="46">
        <v>43976</v>
      </c>
      <c r="AE2" s="46">
        <v>44007</v>
      </c>
      <c r="AF2" s="46">
        <v>44039</v>
      </c>
      <c r="AG2" s="46">
        <v>44068</v>
      </c>
      <c r="AH2" s="46">
        <v>44099</v>
      </c>
      <c r="AI2" s="46">
        <v>44130</v>
      </c>
      <c r="AJ2" s="46">
        <v>44160</v>
      </c>
      <c r="AK2" s="46">
        <v>44190</v>
      </c>
      <c r="AL2" s="46">
        <v>44221</v>
      </c>
      <c r="AM2" s="46">
        <v>44252</v>
      </c>
      <c r="AN2" s="46">
        <v>44280</v>
      </c>
      <c r="AO2" s="46">
        <v>44312</v>
      </c>
      <c r="AP2" s="46">
        <v>44341</v>
      </c>
      <c r="AQ2" s="46">
        <v>44372</v>
      </c>
      <c r="AR2" s="46">
        <v>44403</v>
      </c>
      <c r="AS2" s="46">
        <v>44433</v>
      </c>
      <c r="AT2" s="46">
        <v>44466</v>
      </c>
      <c r="AU2" s="46">
        <v>44494</v>
      </c>
      <c r="AV2" s="46">
        <v>44525</v>
      </c>
      <c r="AW2" s="46">
        <v>44557</v>
      </c>
      <c r="AX2" s="46">
        <v>44586</v>
      </c>
      <c r="AY2" s="46">
        <v>44617</v>
      </c>
      <c r="AZ2" s="46">
        <v>44645</v>
      </c>
      <c r="BA2" s="46">
        <v>44676</v>
      </c>
      <c r="BB2" s="46">
        <v>44706</v>
      </c>
      <c r="BC2" s="46">
        <v>44739</v>
      </c>
      <c r="BD2" s="46">
        <v>44767</v>
      </c>
      <c r="BE2" s="46">
        <v>44798</v>
      </c>
      <c r="BF2" s="46">
        <v>44830</v>
      </c>
      <c r="BG2" s="46">
        <v>44859</v>
      </c>
      <c r="BH2" s="46">
        <v>44890</v>
      </c>
      <c r="BI2" s="46">
        <v>44921</v>
      </c>
      <c r="BJ2" s="46">
        <v>44951</v>
      </c>
      <c r="BK2" s="46">
        <v>44984</v>
      </c>
      <c r="BL2" s="46">
        <v>45012</v>
      </c>
      <c r="BM2" s="46">
        <v>45041</v>
      </c>
      <c r="BN2" s="46">
        <v>45071</v>
      </c>
      <c r="BO2" s="46">
        <v>45103</v>
      </c>
      <c r="BP2" s="46">
        <v>45132</v>
      </c>
      <c r="BQ2" s="46">
        <v>45163</v>
      </c>
      <c r="BR2" s="46">
        <v>45194</v>
      </c>
      <c r="BS2" s="46">
        <v>45224</v>
      </c>
      <c r="BT2" s="46">
        <v>45257</v>
      </c>
      <c r="BU2" s="46">
        <v>45285</v>
      </c>
      <c r="BV2" s="46">
        <v>45316</v>
      </c>
      <c r="BW2" s="46">
        <v>45348</v>
      </c>
      <c r="BX2" s="46">
        <v>45376</v>
      </c>
      <c r="BY2" s="46">
        <v>45407</v>
      </c>
      <c r="BZ2" s="46">
        <v>45439</v>
      </c>
      <c r="CA2" s="46">
        <v>45468</v>
      </c>
      <c r="CB2" s="46">
        <v>45498</v>
      </c>
      <c r="CC2" s="46">
        <v>45530</v>
      </c>
      <c r="CD2" s="46">
        <v>45560</v>
      </c>
      <c r="CE2" s="46">
        <v>45590</v>
      </c>
      <c r="CF2" s="46">
        <v>45621</v>
      </c>
      <c r="CG2" s="46">
        <v>45651</v>
      </c>
      <c r="CH2" s="46">
        <v>45684</v>
      </c>
      <c r="CI2" s="46">
        <v>45713</v>
      </c>
      <c r="CJ2" s="46">
        <v>45741</v>
      </c>
      <c r="CK2" s="46">
        <v>45772</v>
      </c>
      <c r="CL2" s="46">
        <v>45803</v>
      </c>
      <c r="CM2" s="46">
        <v>45833</v>
      </c>
      <c r="CN2" s="46">
        <v>45863</v>
      </c>
      <c r="CO2" s="46">
        <v>45894</v>
      </c>
      <c r="CP2" s="46">
        <v>45925</v>
      </c>
      <c r="CQ2" s="46">
        <v>45957</v>
      </c>
      <c r="CR2" s="46">
        <v>45986</v>
      </c>
      <c r="CS2" s="46">
        <v>46016</v>
      </c>
      <c r="CT2" s="46">
        <v>46048</v>
      </c>
      <c r="CU2" s="46">
        <v>46078</v>
      </c>
      <c r="CV2" s="46">
        <v>46106</v>
      </c>
      <c r="CW2" s="46">
        <v>46139</v>
      </c>
      <c r="CX2" s="46">
        <v>46167</v>
      </c>
      <c r="CY2" s="46">
        <v>46198</v>
      </c>
      <c r="CZ2" s="46">
        <v>46230</v>
      </c>
      <c r="DA2" s="46">
        <v>46259</v>
      </c>
      <c r="DB2" s="46">
        <v>46290</v>
      </c>
      <c r="DC2" s="46">
        <v>46321</v>
      </c>
      <c r="DD2" s="46">
        <v>46351</v>
      </c>
      <c r="DE2" s="46">
        <v>46381</v>
      </c>
      <c r="DF2" s="46">
        <v>46412</v>
      </c>
      <c r="DG2" s="46">
        <v>46443</v>
      </c>
      <c r="DH2" s="46">
        <v>46471</v>
      </c>
      <c r="DI2" s="46">
        <v>46503</v>
      </c>
      <c r="DJ2" s="46">
        <v>46532</v>
      </c>
      <c r="DK2" s="46">
        <v>46563</v>
      </c>
      <c r="DL2" s="46">
        <v>46594</v>
      </c>
      <c r="DM2" s="46">
        <v>46624</v>
      </c>
      <c r="DN2" s="46">
        <v>46657</v>
      </c>
      <c r="DO2" s="46">
        <v>46685</v>
      </c>
      <c r="DP2" s="46">
        <v>46716</v>
      </c>
      <c r="DQ2" s="46">
        <v>46748</v>
      </c>
      <c r="DR2" s="46">
        <v>46777</v>
      </c>
      <c r="DS2" s="46">
        <v>46808</v>
      </c>
      <c r="DT2" s="46">
        <v>46839</v>
      </c>
      <c r="DU2" s="46">
        <v>46868</v>
      </c>
      <c r="DV2" s="46">
        <v>46898</v>
      </c>
      <c r="DW2" s="46">
        <v>46930</v>
      </c>
      <c r="DX2" s="46">
        <v>46959</v>
      </c>
      <c r="DY2" s="46">
        <v>46990</v>
      </c>
      <c r="DZ2" s="46">
        <v>47021</v>
      </c>
      <c r="EA2" s="46">
        <v>47051</v>
      </c>
      <c r="EB2" s="46">
        <v>47084</v>
      </c>
      <c r="EC2" s="46">
        <v>47112</v>
      </c>
      <c r="ED2" s="46">
        <v>47143</v>
      </c>
      <c r="EE2" s="46">
        <v>47175</v>
      </c>
      <c r="EF2" s="46">
        <v>47203</v>
      </c>
      <c r="EG2" s="48">
        <v>47233</v>
      </c>
    </row>
    <row r="3" spans="2:137" ht="14.7" thickBot="1" x14ac:dyDescent="0.6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6">
        <v>43580</v>
      </c>
      <c r="P3" s="47">
        <v>2.48109E-2</v>
      </c>
      <c r="Q3" s="47">
        <v>2.48109E-2</v>
      </c>
      <c r="R3" s="47">
        <v>2.48741E-2</v>
      </c>
      <c r="S3" s="47">
        <v>2.4882000000000001E-2</v>
      </c>
      <c r="T3" s="47">
        <v>2.4829899999999998E-2</v>
      </c>
      <c r="U3" s="47">
        <v>2.4692499999999999E-2</v>
      </c>
      <c r="V3" s="47">
        <v>2.4424000000000001E-2</v>
      </c>
      <c r="W3" s="47">
        <v>2.4159400000000001E-2</v>
      </c>
      <c r="X3" s="47">
        <v>2.3999900000000001E-2</v>
      </c>
      <c r="Y3" s="47">
        <v>2.3926599999999999E-2</v>
      </c>
      <c r="Z3" s="47">
        <v>2.39323E-2</v>
      </c>
      <c r="AA3" s="47">
        <v>2.3889799999999999E-2</v>
      </c>
      <c r="AB3" s="47">
        <v>2.3699899999999999E-2</v>
      </c>
      <c r="AC3" s="47">
        <v>2.3377999999999999E-2</v>
      </c>
      <c r="AD3" s="47">
        <v>2.30788E-2</v>
      </c>
      <c r="AE3" s="47">
        <v>2.2697800000000001E-2</v>
      </c>
      <c r="AF3" s="47">
        <v>2.2367600000000001E-2</v>
      </c>
      <c r="AG3" s="47">
        <v>2.21312E-2</v>
      </c>
      <c r="AH3" s="47">
        <v>2.19162E-2</v>
      </c>
      <c r="AI3" s="47">
        <v>2.1770000000000001E-2</v>
      </c>
      <c r="AJ3" s="47">
        <v>2.1666600000000001E-2</v>
      </c>
      <c r="AK3" s="47">
        <v>2.1575500000000001E-2</v>
      </c>
      <c r="AL3" s="47">
        <v>2.1517399999999999E-2</v>
      </c>
      <c r="AM3" s="47">
        <v>2.14828E-2</v>
      </c>
      <c r="AN3" s="47">
        <v>2.1444299999999999E-2</v>
      </c>
      <c r="AO3" s="47">
        <v>2.1426400000000002E-2</v>
      </c>
      <c r="AP3" s="47">
        <v>2.14249E-2</v>
      </c>
      <c r="AQ3" s="47">
        <v>2.14127E-2</v>
      </c>
      <c r="AR3" s="47">
        <v>2.14161E-2</v>
      </c>
      <c r="AS3" s="47">
        <v>2.14348E-2</v>
      </c>
      <c r="AT3" s="47">
        <v>2.14424E-2</v>
      </c>
      <c r="AU3" s="47">
        <v>2.1461299999999999E-2</v>
      </c>
      <c r="AV3" s="47">
        <v>2.1498099999999999E-2</v>
      </c>
      <c r="AW3" s="47">
        <v>2.1524700000000001E-2</v>
      </c>
      <c r="AX3" s="47">
        <v>2.15617E-2</v>
      </c>
      <c r="AY3" s="47">
        <v>2.1615599999999999E-2</v>
      </c>
      <c r="AZ3" s="47">
        <v>2.16569E-2</v>
      </c>
      <c r="BA3" s="47">
        <v>2.1709800000000001E-2</v>
      </c>
      <c r="BB3" s="47">
        <v>2.17778E-2</v>
      </c>
      <c r="BC3" s="47">
        <v>2.1833700000000001E-2</v>
      </c>
      <c r="BD3" s="47">
        <v>2.1890400000000001E-2</v>
      </c>
      <c r="BE3" s="47">
        <v>2.1966300000000001E-2</v>
      </c>
      <c r="BF3" s="47">
        <v>2.2024700000000001E-2</v>
      </c>
      <c r="BG3" s="47">
        <v>2.2098099999999999E-2</v>
      </c>
      <c r="BH3" s="47">
        <v>2.21798E-2</v>
      </c>
      <c r="BI3" s="47">
        <v>2.2242600000000001E-2</v>
      </c>
      <c r="BJ3" s="47">
        <v>2.23275E-2</v>
      </c>
      <c r="BK3" s="47">
        <v>2.24198E-2</v>
      </c>
      <c r="BL3" s="47">
        <v>2.2491199999999999E-2</v>
      </c>
      <c r="BM3" s="47">
        <v>2.25676E-2</v>
      </c>
      <c r="BN3" s="47">
        <v>2.2658899999999999E-2</v>
      </c>
      <c r="BO3" s="47">
        <v>2.2734999999999998E-2</v>
      </c>
      <c r="BP3" s="47">
        <v>2.2826900000000001E-2</v>
      </c>
      <c r="BQ3" s="47">
        <v>2.2925999999999998E-2</v>
      </c>
      <c r="BR3" s="47">
        <v>2.3008799999999999E-2</v>
      </c>
      <c r="BS3" s="47">
        <v>2.3107699999999998E-2</v>
      </c>
      <c r="BT3" s="47">
        <v>2.3218200000000001E-2</v>
      </c>
      <c r="BU3" s="47">
        <v>2.3295E-2</v>
      </c>
      <c r="BV3" s="47">
        <v>2.3401999999999999E-2</v>
      </c>
      <c r="BW3" s="47">
        <v>2.35047E-2</v>
      </c>
      <c r="BX3" s="47">
        <v>2.35911E-2</v>
      </c>
      <c r="BY3" s="47">
        <v>2.3686599999999999E-2</v>
      </c>
      <c r="BZ3" s="47">
        <v>2.37903E-2</v>
      </c>
      <c r="CA3" s="47">
        <v>2.3866200000000001E-2</v>
      </c>
      <c r="CB3" s="47">
        <v>2.39551E-2</v>
      </c>
      <c r="CC3" s="47">
        <v>2.40468E-2</v>
      </c>
      <c r="CD3" s="47">
        <v>2.41292E-2</v>
      </c>
      <c r="CE3" s="47">
        <v>2.42116E-2</v>
      </c>
      <c r="CF3" s="47">
        <v>2.4297099999999999E-2</v>
      </c>
      <c r="CG3" s="47">
        <v>2.4366100000000002E-2</v>
      </c>
      <c r="CH3" s="47">
        <v>2.44435E-2</v>
      </c>
      <c r="CI3" s="47">
        <v>2.4515700000000001E-2</v>
      </c>
      <c r="CJ3" s="47">
        <v>2.4572799999999999E-2</v>
      </c>
      <c r="CK3" s="47">
        <v>2.4637800000000001E-2</v>
      </c>
      <c r="CL3" s="47">
        <v>2.4707699999999999E-2</v>
      </c>
      <c r="CM3" s="47">
        <v>2.477E-2</v>
      </c>
      <c r="CN3" s="47">
        <v>2.4838499999999999E-2</v>
      </c>
      <c r="CO3" s="47">
        <v>2.4914100000000002E-2</v>
      </c>
      <c r="CP3" s="47">
        <v>2.4985400000000001E-2</v>
      </c>
      <c r="CQ3" s="47">
        <v>2.5069500000000002E-2</v>
      </c>
      <c r="CR3" s="47">
        <v>2.5153600000000002E-2</v>
      </c>
      <c r="CS3" s="47">
        <v>2.5230699999999998E-2</v>
      </c>
      <c r="CT3" s="47">
        <v>2.5316999999999999E-2</v>
      </c>
      <c r="CU3" s="47">
        <v>2.54185E-2</v>
      </c>
      <c r="CV3" s="47">
        <v>2.54998E-2</v>
      </c>
      <c r="CW3" s="47">
        <v>2.55949E-2</v>
      </c>
      <c r="CX3" s="47">
        <v>2.5678400000000001E-2</v>
      </c>
      <c r="CY3" s="47">
        <v>2.5758799999999998E-2</v>
      </c>
      <c r="CZ3" s="47">
        <v>2.5842799999999999E-2</v>
      </c>
      <c r="DA3" s="47">
        <v>2.5919399999999999E-2</v>
      </c>
      <c r="DB3" s="47">
        <v>2.59811E-2</v>
      </c>
      <c r="DC3" s="47">
        <v>2.6044500000000002E-2</v>
      </c>
      <c r="DD3" s="47">
        <v>2.61143E-2</v>
      </c>
      <c r="DE3" s="47">
        <v>2.6161E-2</v>
      </c>
      <c r="DF3" s="47">
        <v>2.62101E-2</v>
      </c>
      <c r="DG3" s="47">
        <v>2.6265899999999998E-2</v>
      </c>
      <c r="DH3" s="47">
        <v>2.6300400000000002E-2</v>
      </c>
      <c r="DI3" s="47">
        <v>2.6340499999999999E-2</v>
      </c>
      <c r="DJ3" s="47">
        <v>2.6390500000000001E-2</v>
      </c>
      <c r="DK3" s="47">
        <v>2.64257E-2</v>
      </c>
      <c r="DL3" s="47">
        <v>2.6470500000000001E-2</v>
      </c>
      <c r="DM3" s="47">
        <v>2.65297E-2</v>
      </c>
      <c r="DN3" s="47">
        <v>2.6580099999999999E-2</v>
      </c>
      <c r="DO3" s="47">
        <v>2.66331E-2</v>
      </c>
      <c r="DP3" s="47">
        <v>2.6706000000000001E-2</v>
      </c>
      <c r="DQ3" s="47">
        <v>2.6769899999999999E-2</v>
      </c>
      <c r="DR3" s="47">
        <v>2.68364E-2</v>
      </c>
      <c r="DS3" s="47">
        <v>2.69175E-2</v>
      </c>
      <c r="DT3" s="47">
        <v>2.6989599999999999E-2</v>
      </c>
      <c r="DU3" s="47">
        <v>2.7060500000000001E-2</v>
      </c>
      <c r="DV3" s="47">
        <v>2.7142099999999999E-2</v>
      </c>
      <c r="DW3" s="47">
        <v>2.7204699999999998E-2</v>
      </c>
      <c r="DX3" s="47">
        <v>2.7274799999999998E-2</v>
      </c>
      <c r="DY3" s="47">
        <v>2.73446E-2</v>
      </c>
      <c r="DZ3" s="47">
        <v>2.7391800000000001E-2</v>
      </c>
      <c r="EA3" s="47">
        <v>2.7441799999999999E-2</v>
      </c>
      <c r="EB3" s="47">
        <v>2.7489800000000002E-2</v>
      </c>
      <c r="EC3" s="47">
        <v>2.7508500000000002E-2</v>
      </c>
      <c r="ED3" s="47">
        <v>2.75286E-2</v>
      </c>
      <c r="EE3" s="47">
        <v>2.7542799999999999E-2</v>
      </c>
      <c r="EF3" s="47">
        <v>2.7528899999999999E-2</v>
      </c>
      <c r="EG3" s="50">
        <v>2.75158E-2</v>
      </c>
    </row>
    <row r="4" spans="2:137" x14ac:dyDescent="0.55000000000000004"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6">
        <v>43612</v>
      </c>
      <c r="P4" s="47">
        <v>2.48741E-2</v>
      </c>
    </row>
    <row r="5" spans="2:137" x14ac:dyDescent="0.55000000000000004"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6">
        <v>43641</v>
      </c>
      <c r="P5" s="47">
        <v>2.4882000000000001E-2</v>
      </c>
    </row>
    <row r="6" spans="2:137" x14ac:dyDescent="0.55000000000000004"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6">
        <v>43671</v>
      </c>
      <c r="P6" s="47">
        <v>2.4829899999999998E-2</v>
      </c>
    </row>
    <row r="7" spans="2:137" x14ac:dyDescent="0.55000000000000004"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6">
        <v>43703</v>
      </c>
      <c r="P7" s="47">
        <v>2.4692499999999999E-2</v>
      </c>
    </row>
    <row r="8" spans="2:137" ht="20.100000000000001" x14ac:dyDescent="0.55000000000000004">
      <c r="B8" s="42" t="s">
        <v>41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6">
        <v>43733</v>
      </c>
      <c r="P8" s="47">
        <v>2.4424000000000001E-2</v>
      </c>
    </row>
    <row r="9" spans="2:137" x14ac:dyDescent="0.55000000000000004">
      <c r="B9" s="43" t="s">
        <v>42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6">
        <v>43763</v>
      </c>
      <c r="P9" s="47">
        <v>2.4159400000000001E-2</v>
      </c>
    </row>
    <row r="10" spans="2:137" x14ac:dyDescent="0.55000000000000004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6">
        <v>43794</v>
      </c>
      <c r="P10" s="47">
        <v>2.3999900000000001E-2</v>
      </c>
    </row>
    <row r="11" spans="2:137" x14ac:dyDescent="0.55000000000000004">
      <c r="B11" s="41" t="s">
        <v>43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6">
        <v>43824</v>
      </c>
      <c r="P11" s="47">
        <v>2.3926599999999999E-2</v>
      </c>
    </row>
    <row r="12" spans="2:137" x14ac:dyDescent="0.55000000000000004">
      <c r="B12" s="41" t="s">
        <v>44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6">
        <v>43857</v>
      </c>
      <c r="P12" s="47">
        <v>2.39323E-2</v>
      </c>
    </row>
    <row r="13" spans="2:137" x14ac:dyDescent="0.55000000000000004"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6">
        <v>43886</v>
      </c>
      <c r="P13" s="47">
        <v>2.3889799999999999E-2</v>
      </c>
    </row>
    <row r="14" spans="2:137" x14ac:dyDescent="0.55000000000000004"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6">
        <v>43915</v>
      </c>
      <c r="P14" s="47">
        <v>2.3699899999999999E-2</v>
      </c>
    </row>
    <row r="15" spans="2:137" x14ac:dyDescent="0.55000000000000004"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6">
        <v>43948</v>
      </c>
      <c r="P15" s="47">
        <v>2.3377999999999999E-2</v>
      </c>
    </row>
    <row r="16" spans="2:137" x14ac:dyDescent="0.55000000000000004"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6">
        <v>43976</v>
      </c>
      <c r="P16" s="47">
        <v>2.30788E-2</v>
      </c>
    </row>
    <row r="17" spans="15:16" x14ac:dyDescent="0.55000000000000004">
      <c r="O17" s="46">
        <v>44007</v>
      </c>
      <c r="P17" s="47">
        <v>2.2697800000000001E-2</v>
      </c>
    </row>
    <row r="18" spans="15:16" x14ac:dyDescent="0.55000000000000004">
      <c r="O18" s="46">
        <v>44039</v>
      </c>
      <c r="P18" s="47">
        <v>2.2367600000000001E-2</v>
      </c>
    </row>
    <row r="19" spans="15:16" x14ac:dyDescent="0.55000000000000004">
      <c r="O19" s="46">
        <v>44068</v>
      </c>
      <c r="P19" s="47">
        <v>2.21312E-2</v>
      </c>
    </row>
    <row r="20" spans="15:16" x14ac:dyDescent="0.55000000000000004">
      <c r="O20" s="46">
        <v>44099</v>
      </c>
      <c r="P20" s="47">
        <v>2.19162E-2</v>
      </c>
    </row>
    <row r="21" spans="15:16" x14ac:dyDescent="0.55000000000000004">
      <c r="O21" s="46">
        <v>44130</v>
      </c>
      <c r="P21" s="47">
        <v>2.1770000000000001E-2</v>
      </c>
    </row>
    <row r="22" spans="15:16" x14ac:dyDescent="0.55000000000000004">
      <c r="O22" s="46">
        <v>44160</v>
      </c>
      <c r="P22" s="47">
        <v>2.1666600000000001E-2</v>
      </c>
    </row>
    <row r="23" spans="15:16" x14ac:dyDescent="0.55000000000000004">
      <c r="O23" s="46">
        <v>44190</v>
      </c>
      <c r="P23" s="47">
        <v>2.1575500000000001E-2</v>
      </c>
    </row>
    <row r="24" spans="15:16" x14ac:dyDescent="0.55000000000000004">
      <c r="O24" s="46">
        <v>44221</v>
      </c>
      <c r="P24" s="47">
        <v>2.1517399999999999E-2</v>
      </c>
    </row>
    <row r="25" spans="15:16" x14ac:dyDescent="0.55000000000000004">
      <c r="O25" s="46">
        <v>44252</v>
      </c>
      <c r="P25" s="47">
        <v>2.14828E-2</v>
      </c>
    </row>
    <row r="26" spans="15:16" x14ac:dyDescent="0.55000000000000004">
      <c r="O26" s="46">
        <v>44280</v>
      </c>
      <c r="P26" s="47">
        <v>2.1444299999999999E-2</v>
      </c>
    </row>
    <row r="27" spans="15:16" x14ac:dyDescent="0.55000000000000004">
      <c r="O27" s="46">
        <v>44312</v>
      </c>
      <c r="P27" s="47">
        <v>2.1426400000000002E-2</v>
      </c>
    </row>
    <row r="28" spans="15:16" x14ac:dyDescent="0.55000000000000004">
      <c r="O28" s="46">
        <v>44341</v>
      </c>
      <c r="P28" s="47">
        <v>2.14249E-2</v>
      </c>
    </row>
    <row r="29" spans="15:16" x14ac:dyDescent="0.55000000000000004">
      <c r="O29" s="46">
        <v>44372</v>
      </c>
      <c r="P29" s="47">
        <v>2.14127E-2</v>
      </c>
    </row>
    <row r="30" spans="15:16" x14ac:dyDescent="0.55000000000000004">
      <c r="O30" s="46">
        <v>44403</v>
      </c>
      <c r="P30" s="47">
        <v>2.14161E-2</v>
      </c>
    </row>
    <row r="31" spans="15:16" x14ac:dyDescent="0.55000000000000004">
      <c r="O31" s="46">
        <v>44433</v>
      </c>
      <c r="P31" s="47">
        <v>2.14348E-2</v>
      </c>
    </row>
    <row r="32" spans="15:16" x14ac:dyDescent="0.55000000000000004">
      <c r="O32" s="46">
        <v>44466</v>
      </c>
      <c r="P32" s="47">
        <v>2.14424E-2</v>
      </c>
    </row>
    <row r="33" spans="2:16" x14ac:dyDescent="0.55000000000000004"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6">
        <v>44494</v>
      </c>
      <c r="P33" s="47">
        <v>2.1461299999999999E-2</v>
      </c>
    </row>
    <row r="34" spans="2:16" x14ac:dyDescent="0.55000000000000004"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6">
        <v>44525</v>
      </c>
      <c r="P34" s="47">
        <v>2.1498099999999999E-2</v>
      </c>
    </row>
    <row r="35" spans="2:16" x14ac:dyDescent="0.55000000000000004"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6">
        <v>44557</v>
      </c>
      <c r="P35" s="47">
        <v>2.1524700000000001E-2</v>
      </c>
    </row>
    <row r="36" spans="2:16" x14ac:dyDescent="0.55000000000000004"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6">
        <v>44586</v>
      </c>
      <c r="P36" s="47">
        <v>2.15617E-2</v>
      </c>
    </row>
    <row r="37" spans="2:16" x14ac:dyDescent="0.55000000000000004"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6">
        <v>44617</v>
      </c>
      <c r="P37" s="47">
        <v>2.1615599999999999E-2</v>
      </c>
    </row>
    <row r="38" spans="2:16" x14ac:dyDescent="0.55000000000000004">
      <c r="B38" s="41" t="s">
        <v>45</v>
      </c>
      <c r="C38" s="41"/>
      <c r="D38" s="41"/>
      <c r="E38" s="49" t="s">
        <v>46</v>
      </c>
      <c r="F38" s="41"/>
      <c r="G38" s="41"/>
      <c r="H38" s="41"/>
      <c r="I38" s="41"/>
      <c r="J38" s="41"/>
      <c r="K38" s="41"/>
      <c r="L38" s="41"/>
      <c r="M38" s="41"/>
      <c r="N38" s="41"/>
      <c r="O38" s="46">
        <v>44645</v>
      </c>
      <c r="P38" s="47">
        <v>2.16569E-2</v>
      </c>
    </row>
    <row r="39" spans="2:16" x14ac:dyDescent="0.55000000000000004"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6">
        <v>44676</v>
      </c>
      <c r="P39" s="47">
        <v>2.1709800000000001E-2</v>
      </c>
    </row>
    <row r="40" spans="2:16" x14ac:dyDescent="0.55000000000000004"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6">
        <v>44706</v>
      </c>
      <c r="P40" s="47">
        <v>2.17778E-2</v>
      </c>
    </row>
    <row r="41" spans="2:16" x14ac:dyDescent="0.55000000000000004"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6">
        <v>44739</v>
      </c>
      <c r="P41" s="47">
        <v>2.1833700000000001E-2</v>
      </c>
    </row>
    <row r="42" spans="2:16" x14ac:dyDescent="0.55000000000000004"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6">
        <v>44767</v>
      </c>
      <c r="P42" s="47">
        <v>2.1890400000000001E-2</v>
      </c>
    </row>
    <row r="43" spans="2:16" x14ac:dyDescent="0.55000000000000004"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6">
        <v>44798</v>
      </c>
      <c r="P43" s="47">
        <v>2.1966300000000001E-2</v>
      </c>
    </row>
    <row r="44" spans="2:16" x14ac:dyDescent="0.55000000000000004"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6">
        <v>44830</v>
      </c>
      <c r="P44" s="47">
        <v>2.2024700000000001E-2</v>
      </c>
    </row>
    <row r="45" spans="2:16" x14ac:dyDescent="0.55000000000000004"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6">
        <v>44859</v>
      </c>
      <c r="P45" s="47">
        <v>2.2098099999999999E-2</v>
      </c>
    </row>
    <row r="46" spans="2:16" x14ac:dyDescent="0.55000000000000004"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6">
        <v>44890</v>
      </c>
      <c r="P46" s="47">
        <v>2.21798E-2</v>
      </c>
    </row>
    <row r="47" spans="2:16" x14ac:dyDescent="0.55000000000000004"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6">
        <v>44921</v>
      </c>
      <c r="P47" s="47">
        <v>2.2242600000000001E-2</v>
      </c>
    </row>
    <row r="48" spans="2:16" x14ac:dyDescent="0.55000000000000004"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6">
        <v>44951</v>
      </c>
      <c r="P48" s="47">
        <v>2.23275E-2</v>
      </c>
    </row>
    <row r="49" spans="15:16" x14ac:dyDescent="0.55000000000000004">
      <c r="O49" s="46">
        <v>44984</v>
      </c>
      <c r="P49" s="47">
        <v>2.24198E-2</v>
      </c>
    </row>
    <row r="50" spans="15:16" x14ac:dyDescent="0.55000000000000004">
      <c r="O50" s="46">
        <v>45012</v>
      </c>
      <c r="P50" s="47">
        <v>2.2491199999999999E-2</v>
      </c>
    </row>
    <row r="51" spans="15:16" x14ac:dyDescent="0.55000000000000004">
      <c r="O51" s="46">
        <v>45041</v>
      </c>
      <c r="P51" s="47">
        <v>2.25676E-2</v>
      </c>
    </row>
    <row r="52" spans="15:16" x14ac:dyDescent="0.55000000000000004">
      <c r="O52" s="46">
        <v>45071</v>
      </c>
      <c r="P52" s="47">
        <v>2.2658899999999999E-2</v>
      </c>
    </row>
    <row r="53" spans="15:16" x14ac:dyDescent="0.55000000000000004">
      <c r="O53" s="46">
        <v>45103</v>
      </c>
      <c r="P53" s="47">
        <v>2.2734999999999998E-2</v>
      </c>
    </row>
    <row r="54" spans="15:16" x14ac:dyDescent="0.55000000000000004">
      <c r="O54" s="46">
        <v>45132</v>
      </c>
      <c r="P54" s="47">
        <v>2.2826900000000001E-2</v>
      </c>
    </row>
    <row r="55" spans="15:16" x14ac:dyDescent="0.55000000000000004">
      <c r="O55" s="46">
        <v>45163</v>
      </c>
      <c r="P55" s="47">
        <v>2.2925999999999998E-2</v>
      </c>
    </row>
    <row r="56" spans="15:16" x14ac:dyDescent="0.55000000000000004">
      <c r="O56" s="46">
        <v>45194</v>
      </c>
      <c r="P56" s="47">
        <v>2.3008799999999999E-2</v>
      </c>
    </row>
    <row r="57" spans="15:16" x14ac:dyDescent="0.55000000000000004">
      <c r="O57" s="46">
        <v>45224</v>
      </c>
      <c r="P57" s="47">
        <v>2.3107699999999998E-2</v>
      </c>
    </row>
    <row r="58" spans="15:16" x14ac:dyDescent="0.55000000000000004">
      <c r="O58" s="46">
        <v>45257</v>
      </c>
      <c r="P58" s="47">
        <v>2.3218200000000001E-2</v>
      </c>
    </row>
    <row r="59" spans="15:16" x14ac:dyDescent="0.55000000000000004">
      <c r="O59" s="46">
        <v>45285</v>
      </c>
      <c r="P59" s="47">
        <v>2.3295E-2</v>
      </c>
    </row>
    <row r="60" spans="15:16" x14ac:dyDescent="0.55000000000000004">
      <c r="O60" s="46">
        <v>45316</v>
      </c>
      <c r="P60" s="47">
        <v>2.3401999999999999E-2</v>
      </c>
    </row>
    <row r="61" spans="15:16" x14ac:dyDescent="0.55000000000000004">
      <c r="O61" s="46">
        <v>45348</v>
      </c>
      <c r="P61" s="47">
        <v>2.35047E-2</v>
      </c>
    </row>
    <row r="62" spans="15:16" x14ac:dyDescent="0.55000000000000004">
      <c r="O62" s="46">
        <v>45376</v>
      </c>
      <c r="P62" s="47">
        <v>2.35911E-2</v>
      </c>
    </row>
    <row r="63" spans="15:16" x14ac:dyDescent="0.55000000000000004">
      <c r="O63" s="46">
        <v>45407</v>
      </c>
      <c r="P63" s="47">
        <v>2.3686599999999999E-2</v>
      </c>
    </row>
    <row r="64" spans="15:16" x14ac:dyDescent="0.55000000000000004">
      <c r="O64" s="46">
        <v>45439</v>
      </c>
      <c r="P64" s="47">
        <v>2.37903E-2</v>
      </c>
    </row>
    <row r="65" spans="15:16" x14ac:dyDescent="0.55000000000000004">
      <c r="O65" s="46">
        <v>45468</v>
      </c>
      <c r="P65" s="47">
        <v>2.3866200000000001E-2</v>
      </c>
    </row>
    <row r="66" spans="15:16" x14ac:dyDescent="0.55000000000000004">
      <c r="O66" s="46">
        <v>45498</v>
      </c>
      <c r="P66" s="47">
        <v>2.39551E-2</v>
      </c>
    </row>
    <row r="67" spans="15:16" x14ac:dyDescent="0.55000000000000004">
      <c r="O67" s="46">
        <v>45530</v>
      </c>
      <c r="P67" s="47">
        <v>2.40468E-2</v>
      </c>
    </row>
    <row r="68" spans="15:16" x14ac:dyDescent="0.55000000000000004">
      <c r="O68" s="46">
        <v>45560</v>
      </c>
      <c r="P68" s="47">
        <v>2.41292E-2</v>
      </c>
    </row>
    <row r="69" spans="15:16" x14ac:dyDescent="0.55000000000000004">
      <c r="O69" s="46">
        <v>45590</v>
      </c>
      <c r="P69" s="47">
        <v>2.42116E-2</v>
      </c>
    </row>
    <row r="70" spans="15:16" x14ac:dyDescent="0.55000000000000004">
      <c r="O70" s="46">
        <v>45621</v>
      </c>
      <c r="P70" s="47">
        <v>2.4297099999999999E-2</v>
      </c>
    </row>
    <row r="71" spans="15:16" x14ac:dyDescent="0.55000000000000004">
      <c r="O71" s="46">
        <v>45651</v>
      </c>
      <c r="P71" s="47">
        <v>2.4366100000000002E-2</v>
      </c>
    </row>
    <row r="72" spans="15:16" x14ac:dyDescent="0.55000000000000004">
      <c r="O72" s="46">
        <v>45684</v>
      </c>
      <c r="P72" s="47">
        <v>2.44435E-2</v>
      </c>
    </row>
    <row r="73" spans="15:16" x14ac:dyDescent="0.55000000000000004">
      <c r="O73" s="46">
        <v>45713</v>
      </c>
      <c r="P73" s="47">
        <v>2.4515700000000001E-2</v>
      </c>
    </row>
    <row r="74" spans="15:16" x14ac:dyDescent="0.55000000000000004">
      <c r="O74" s="46">
        <v>45741</v>
      </c>
      <c r="P74" s="47">
        <v>2.4572799999999999E-2</v>
      </c>
    </row>
    <row r="75" spans="15:16" x14ac:dyDescent="0.55000000000000004">
      <c r="O75" s="46">
        <v>45772</v>
      </c>
      <c r="P75" s="47">
        <v>2.4637800000000001E-2</v>
      </c>
    </row>
    <row r="76" spans="15:16" x14ac:dyDescent="0.55000000000000004">
      <c r="O76" s="46">
        <v>45803</v>
      </c>
      <c r="P76" s="47">
        <v>2.4707699999999999E-2</v>
      </c>
    </row>
    <row r="77" spans="15:16" x14ac:dyDescent="0.55000000000000004">
      <c r="O77" s="46">
        <v>45833</v>
      </c>
      <c r="P77" s="47">
        <v>2.477E-2</v>
      </c>
    </row>
    <row r="78" spans="15:16" x14ac:dyDescent="0.55000000000000004">
      <c r="O78" s="46">
        <v>45863</v>
      </c>
      <c r="P78" s="47">
        <v>2.4838499999999999E-2</v>
      </c>
    </row>
    <row r="79" spans="15:16" x14ac:dyDescent="0.55000000000000004">
      <c r="O79" s="46">
        <v>45894</v>
      </c>
      <c r="P79" s="47">
        <v>2.4914100000000002E-2</v>
      </c>
    </row>
    <row r="80" spans="15:16" x14ac:dyDescent="0.55000000000000004">
      <c r="O80" s="46">
        <v>45925</v>
      </c>
      <c r="P80" s="47">
        <v>2.4985400000000001E-2</v>
      </c>
    </row>
    <row r="81" spans="15:16" x14ac:dyDescent="0.55000000000000004">
      <c r="O81" s="46">
        <v>45957</v>
      </c>
      <c r="P81" s="47">
        <v>2.5069500000000002E-2</v>
      </c>
    </row>
    <row r="82" spans="15:16" x14ac:dyDescent="0.55000000000000004">
      <c r="O82" s="46">
        <v>45986</v>
      </c>
      <c r="P82" s="47">
        <v>2.5153600000000002E-2</v>
      </c>
    </row>
    <row r="83" spans="15:16" x14ac:dyDescent="0.55000000000000004">
      <c r="O83" s="46">
        <v>46016</v>
      </c>
      <c r="P83" s="47">
        <v>2.5230699999999998E-2</v>
      </c>
    </row>
    <row r="84" spans="15:16" x14ac:dyDescent="0.55000000000000004">
      <c r="O84" s="46">
        <v>46048</v>
      </c>
      <c r="P84" s="47">
        <v>2.5316999999999999E-2</v>
      </c>
    </row>
    <row r="85" spans="15:16" x14ac:dyDescent="0.55000000000000004">
      <c r="O85" s="46">
        <v>46078</v>
      </c>
      <c r="P85" s="47">
        <v>2.54185E-2</v>
      </c>
    </row>
    <row r="86" spans="15:16" x14ac:dyDescent="0.55000000000000004">
      <c r="O86" s="46">
        <v>46106</v>
      </c>
      <c r="P86" s="47">
        <v>2.54998E-2</v>
      </c>
    </row>
    <row r="87" spans="15:16" x14ac:dyDescent="0.55000000000000004">
      <c r="O87" s="46">
        <v>46139</v>
      </c>
      <c r="P87" s="47">
        <v>2.55949E-2</v>
      </c>
    </row>
    <row r="88" spans="15:16" x14ac:dyDescent="0.55000000000000004">
      <c r="O88" s="46">
        <v>46167</v>
      </c>
      <c r="P88" s="47">
        <v>2.5678400000000001E-2</v>
      </c>
    </row>
    <row r="89" spans="15:16" x14ac:dyDescent="0.55000000000000004">
      <c r="O89" s="46">
        <v>46198</v>
      </c>
      <c r="P89" s="47">
        <v>2.5758799999999998E-2</v>
      </c>
    </row>
    <row r="90" spans="15:16" x14ac:dyDescent="0.55000000000000004">
      <c r="O90" s="46">
        <v>46230</v>
      </c>
      <c r="P90" s="47">
        <v>2.5842799999999999E-2</v>
      </c>
    </row>
    <row r="91" spans="15:16" x14ac:dyDescent="0.55000000000000004">
      <c r="O91" s="46">
        <v>46259</v>
      </c>
      <c r="P91" s="47">
        <v>2.5919399999999999E-2</v>
      </c>
    </row>
    <row r="92" spans="15:16" x14ac:dyDescent="0.55000000000000004">
      <c r="O92" s="46">
        <v>46290</v>
      </c>
      <c r="P92" s="47">
        <v>2.59811E-2</v>
      </c>
    </row>
    <row r="93" spans="15:16" x14ac:dyDescent="0.55000000000000004">
      <c r="O93" s="46">
        <v>46321</v>
      </c>
      <c r="P93" s="47">
        <v>2.6044500000000002E-2</v>
      </c>
    </row>
    <row r="94" spans="15:16" x14ac:dyDescent="0.55000000000000004">
      <c r="O94" s="46">
        <v>46351</v>
      </c>
      <c r="P94" s="47">
        <v>2.61143E-2</v>
      </c>
    </row>
    <row r="95" spans="15:16" x14ac:dyDescent="0.55000000000000004">
      <c r="O95" s="46">
        <v>46381</v>
      </c>
      <c r="P95" s="47">
        <v>2.6161E-2</v>
      </c>
    </row>
    <row r="96" spans="15:16" x14ac:dyDescent="0.55000000000000004">
      <c r="O96" s="46">
        <v>46412</v>
      </c>
      <c r="P96" s="47">
        <v>2.62101E-2</v>
      </c>
    </row>
    <row r="97" spans="15:16" x14ac:dyDescent="0.55000000000000004">
      <c r="O97" s="46">
        <v>46443</v>
      </c>
      <c r="P97" s="47">
        <v>2.6265899999999998E-2</v>
      </c>
    </row>
    <row r="98" spans="15:16" x14ac:dyDescent="0.55000000000000004">
      <c r="O98" s="46">
        <v>46471</v>
      </c>
      <c r="P98" s="47">
        <v>2.6300400000000002E-2</v>
      </c>
    </row>
    <row r="99" spans="15:16" x14ac:dyDescent="0.55000000000000004">
      <c r="O99" s="46">
        <v>46503</v>
      </c>
      <c r="P99" s="47">
        <v>2.6340499999999999E-2</v>
      </c>
    </row>
    <row r="100" spans="15:16" x14ac:dyDescent="0.55000000000000004">
      <c r="O100" s="46">
        <v>46532</v>
      </c>
      <c r="P100" s="47">
        <v>2.6390500000000001E-2</v>
      </c>
    </row>
    <row r="101" spans="15:16" x14ac:dyDescent="0.55000000000000004">
      <c r="O101" s="46">
        <v>46563</v>
      </c>
      <c r="P101" s="47">
        <v>2.64257E-2</v>
      </c>
    </row>
    <row r="102" spans="15:16" x14ac:dyDescent="0.55000000000000004">
      <c r="O102" s="46">
        <v>46594</v>
      </c>
      <c r="P102" s="47">
        <v>2.6470500000000001E-2</v>
      </c>
    </row>
    <row r="103" spans="15:16" x14ac:dyDescent="0.55000000000000004">
      <c r="O103" s="46">
        <v>46624</v>
      </c>
      <c r="P103" s="47">
        <v>2.65297E-2</v>
      </c>
    </row>
    <row r="104" spans="15:16" x14ac:dyDescent="0.55000000000000004">
      <c r="O104" s="46">
        <v>46657</v>
      </c>
      <c r="P104" s="47">
        <v>2.6580099999999999E-2</v>
      </c>
    </row>
    <row r="105" spans="15:16" x14ac:dyDescent="0.55000000000000004">
      <c r="O105" s="46">
        <v>46685</v>
      </c>
      <c r="P105" s="47">
        <v>2.66331E-2</v>
      </c>
    </row>
    <row r="106" spans="15:16" x14ac:dyDescent="0.55000000000000004">
      <c r="O106" s="46">
        <v>46716</v>
      </c>
      <c r="P106" s="47">
        <v>2.6706000000000001E-2</v>
      </c>
    </row>
    <row r="107" spans="15:16" x14ac:dyDescent="0.55000000000000004">
      <c r="O107" s="46">
        <v>46748</v>
      </c>
      <c r="P107" s="47">
        <v>2.6769899999999999E-2</v>
      </c>
    </row>
    <row r="108" spans="15:16" x14ac:dyDescent="0.55000000000000004">
      <c r="O108" s="46">
        <v>46777</v>
      </c>
      <c r="P108" s="47">
        <v>2.68364E-2</v>
      </c>
    </row>
    <row r="109" spans="15:16" x14ac:dyDescent="0.55000000000000004">
      <c r="O109" s="46">
        <v>46808</v>
      </c>
      <c r="P109" s="47">
        <v>2.69175E-2</v>
      </c>
    </row>
    <row r="110" spans="15:16" x14ac:dyDescent="0.55000000000000004">
      <c r="O110" s="46">
        <v>46839</v>
      </c>
      <c r="P110" s="47">
        <v>2.6989599999999999E-2</v>
      </c>
    </row>
    <row r="111" spans="15:16" x14ac:dyDescent="0.55000000000000004">
      <c r="O111" s="46">
        <v>46868</v>
      </c>
      <c r="P111" s="47">
        <v>2.7060500000000001E-2</v>
      </c>
    </row>
    <row r="112" spans="15:16" x14ac:dyDescent="0.55000000000000004">
      <c r="O112" s="46">
        <v>46898</v>
      </c>
      <c r="P112" s="47">
        <v>2.7142099999999999E-2</v>
      </c>
    </row>
    <row r="113" spans="15:16" x14ac:dyDescent="0.55000000000000004">
      <c r="O113" s="46">
        <v>46930</v>
      </c>
      <c r="P113" s="47">
        <v>2.7204699999999998E-2</v>
      </c>
    </row>
    <row r="114" spans="15:16" x14ac:dyDescent="0.55000000000000004">
      <c r="O114" s="46">
        <v>46959</v>
      </c>
      <c r="P114" s="47">
        <v>2.7274799999999998E-2</v>
      </c>
    </row>
    <row r="115" spans="15:16" x14ac:dyDescent="0.55000000000000004">
      <c r="O115" s="46">
        <v>46990</v>
      </c>
      <c r="P115" s="47">
        <v>2.73446E-2</v>
      </c>
    </row>
    <row r="116" spans="15:16" x14ac:dyDescent="0.55000000000000004">
      <c r="O116" s="46">
        <v>47021</v>
      </c>
      <c r="P116" s="47">
        <v>2.7391800000000001E-2</v>
      </c>
    </row>
    <row r="117" spans="15:16" x14ac:dyDescent="0.55000000000000004">
      <c r="O117" s="46">
        <v>47051</v>
      </c>
      <c r="P117" s="47">
        <v>2.7441799999999999E-2</v>
      </c>
    </row>
    <row r="118" spans="15:16" x14ac:dyDescent="0.55000000000000004">
      <c r="O118" s="46">
        <v>47084</v>
      </c>
      <c r="P118" s="47">
        <v>2.7489800000000002E-2</v>
      </c>
    </row>
    <row r="119" spans="15:16" x14ac:dyDescent="0.55000000000000004">
      <c r="O119" s="46">
        <v>47112</v>
      </c>
      <c r="P119" s="47">
        <v>2.7508500000000002E-2</v>
      </c>
    </row>
    <row r="120" spans="15:16" x14ac:dyDescent="0.55000000000000004">
      <c r="O120" s="46">
        <v>47143</v>
      </c>
      <c r="P120" s="47">
        <v>2.75286E-2</v>
      </c>
    </row>
    <row r="121" spans="15:16" x14ac:dyDescent="0.55000000000000004">
      <c r="O121" s="46">
        <v>47175</v>
      </c>
      <c r="P121" s="47">
        <v>2.7542799999999999E-2</v>
      </c>
    </row>
    <row r="122" spans="15:16" x14ac:dyDescent="0.55000000000000004">
      <c r="O122" s="46">
        <v>47203</v>
      </c>
      <c r="P122" s="47">
        <v>2.7528899999999999E-2</v>
      </c>
    </row>
    <row r="123" spans="15:16" ht="14.7" thickBot="1" x14ac:dyDescent="0.6">
      <c r="O123" s="48">
        <v>47233</v>
      </c>
      <c r="P123" s="50">
        <v>2.75158E-2</v>
      </c>
    </row>
  </sheetData>
  <hyperlinks>
    <hyperlink ref="E38:J38" r:id="rId1" tooltip="Click to visit Chatham Rates" display="https://rates.chathamfinancial.com/us-market/forward-curve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</vt:lpstr>
      <vt:lpstr>LIBOR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Janes</dc:creator>
  <cp:lastModifiedBy>Michael Janes</cp:lastModifiedBy>
  <dcterms:created xsi:type="dcterms:W3CDTF">2019-04-22T15:15:20Z</dcterms:created>
  <dcterms:modified xsi:type="dcterms:W3CDTF">2019-04-25T16:49:44Z</dcterms:modified>
</cp:coreProperties>
</file>